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BBULAO\Documents\003-TSH EXCEL FILES-14 AUG 2020\"/>
    </mc:Choice>
  </mc:AlternateContent>
  <bookViews>
    <workbookView xWindow="28530" yWindow="0" windowWidth="18960" windowHeight="7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F220" i="1" l="1"/>
  <c r="I220" i="1"/>
  <c r="H110" i="1" l="1"/>
  <c r="E21" i="1" l="1"/>
  <c r="I219" i="1" l="1"/>
  <c r="E13" i="1" l="1"/>
  <c r="E14" i="1" s="1"/>
  <c r="I218" i="1" l="1"/>
  <c r="I217" i="1"/>
  <c r="F218" i="1"/>
  <c r="F217" i="1"/>
  <c r="I216" i="1" l="1"/>
  <c r="I215" i="1"/>
  <c r="I214" i="1"/>
</calcChain>
</file>

<file path=xl/sharedStrings.xml><?xml version="1.0" encoding="utf-8"?>
<sst xmlns="http://schemas.openxmlformats.org/spreadsheetml/2006/main" count="115" uniqueCount="105">
  <si>
    <t>FOREX RATE: PHILIPPINE PESO VS. US DOLLAR:</t>
  </si>
  <si>
    <t>PHILIPPINE EXTERNAL DEBT</t>
  </si>
  <si>
    <t>EMPLOYMENT RATE (15 YEARS OLD AND OVER)</t>
  </si>
  <si>
    <t>LABOR FORCE PARTICIPATION RATE</t>
  </si>
  <si>
    <t>EMPLOYMENT RATE</t>
  </si>
  <si>
    <t>UNEMPLOYMENT RATE</t>
  </si>
  <si>
    <t>UNDEREMPLOYMENT RATE</t>
  </si>
  <si>
    <t>EXPORTS</t>
  </si>
  <si>
    <t>IMPORTS</t>
  </si>
  <si>
    <t>PHILIPPINE ECONOMY AT A GLANCE</t>
  </si>
  <si>
    <t xml:space="preserve">GROSS DOMESTIC PRODUCT GROWTH RATES: </t>
  </si>
  <si>
    <t>(IN PERCENT)</t>
  </si>
  <si>
    <t>AS OF DEC.2014:</t>
  </si>
  <si>
    <t>AS OF DEC. 2017:</t>
  </si>
  <si>
    <t>AVERAGE</t>
  </si>
  <si>
    <t>PERIOD</t>
  </si>
  <si>
    <t xml:space="preserve">END OF </t>
  </si>
  <si>
    <t>AS OF DEC. 2015:</t>
  </si>
  <si>
    <t>AS OF DEC. 2016:</t>
  </si>
  <si>
    <t>AS OF DEC. 2018:</t>
  </si>
  <si>
    <t>JAN. 2018</t>
  </si>
  <si>
    <t>POPULATION 15 YEARS AND ABOVE</t>
  </si>
  <si>
    <t>70.897M</t>
  </si>
  <si>
    <t>JAN 2018</t>
  </si>
  <si>
    <t>FEB 2018</t>
  </si>
  <si>
    <t>MAR 2018</t>
  </si>
  <si>
    <t>APR 2018</t>
  </si>
  <si>
    <t>MAY 2018</t>
  </si>
  <si>
    <t>JUN 2018</t>
  </si>
  <si>
    <t>JUL 2018</t>
  </si>
  <si>
    <t>AUG 2018</t>
  </si>
  <si>
    <t>SEP 2018</t>
  </si>
  <si>
    <t>OCT 2018</t>
  </si>
  <si>
    <t>NOV 2018</t>
  </si>
  <si>
    <t>DEC 2018</t>
  </si>
  <si>
    <t>PROJECTED POLULATION BASED ON THE 2000 CENSUS ON POLULATION AND HOUSING</t>
  </si>
  <si>
    <t>SOURCE: BSP</t>
  </si>
  <si>
    <t>TOTAL</t>
  </si>
  <si>
    <t>TRADE</t>
  </si>
  <si>
    <t xml:space="preserve">BAL OF </t>
  </si>
  <si>
    <t xml:space="preserve">                       (IN MILLION US DOLLARS)</t>
  </si>
  <si>
    <t>IN BILLION US DOLLARS</t>
  </si>
  <si>
    <t>ANNUAL GROWTH RATE</t>
  </si>
  <si>
    <t>1.9 PERCENT</t>
  </si>
  <si>
    <t>JAN 2019</t>
  </si>
  <si>
    <t>YEAR</t>
  </si>
  <si>
    <t>JAN. 2019</t>
  </si>
  <si>
    <t>POPULATION IN 2020:</t>
  </si>
  <si>
    <t>BILLION</t>
  </si>
  <si>
    <t>PROJECTIONS BASED ON 1.9 PERCENT GROWTH RATE:</t>
  </si>
  <si>
    <t>FEB 2019</t>
  </si>
  <si>
    <t>MAR 2019</t>
  </si>
  <si>
    <t>APR 2019</t>
  </si>
  <si>
    <t>MAY 2019</t>
  </si>
  <si>
    <t>JUN 2019</t>
  </si>
  <si>
    <t>JUL 2019</t>
  </si>
  <si>
    <t>AUG 2019</t>
  </si>
  <si>
    <t>SEP 2019</t>
  </si>
  <si>
    <t>OCT 2019</t>
  </si>
  <si>
    <t>NOV 2019</t>
  </si>
  <si>
    <t>DEC 2019</t>
  </si>
  <si>
    <t>JAN 2020</t>
  </si>
  <si>
    <t>FEB 2020</t>
  </si>
  <si>
    <t>MAR 2020</t>
  </si>
  <si>
    <t>APR 2020</t>
  </si>
  <si>
    <t>MAY 2020</t>
  </si>
  <si>
    <t>JUN 2020</t>
  </si>
  <si>
    <t>JUL 2020</t>
  </si>
  <si>
    <t>AS OF DEC. 2019:</t>
  </si>
  <si>
    <t>JAN. 2020</t>
  </si>
  <si>
    <t>71.731M</t>
  </si>
  <si>
    <t>72.841M</t>
  </si>
  <si>
    <t>(IN MILLIONS)</t>
  </si>
  <si>
    <t>ACCORDING TO WORLDOMETER:</t>
  </si>
  <si>
    <t>2020 TOTAL WORLD POPULATION</t>
  </si>
  <si>
    <t>2020 PHILIPPINE POPULATION</t>
  </si>
  <si>
    <t>ACCORDING TO WORLD BANK:</t>
  </si>
  <si>
    <t>2019 TOTAL WORLD POPULATION</t>
  </si>
  <si>
    <t>2019 PHILIPPINE POPULATION</t>
  </si>
  <si>
    <t xml:space="preserve">AVERAGE AS OF JULY 2020           </t>
  </si>
  <si>
    <t>USD 1.00 = PHP 49.4675</t>
  </si>
  <si>
    <t>IN MILLION</t>
  </si>
  <si>
    <t>US DOLLARS</t>
  </si>
  <si>
    <t>HOW MANY CATHOLICS IN THE WORLD?</t>
  </si>
  <si>
    <t>ACCORDING TO PONTIFICAL</t>
  </si>
  <si>
    <t>YEARBOOK IN 2018</t>
  </si>
  <si>
    <t xml:space="preserve">WORLD POPULATION IN 2018 </t>
  </si>
  <si>
    <t>ACCORDING TO UN</t>
  </si>
  <si>
    <t xml:space="preserve">AS % OF WORLD POPULATION </t>
  </si>
  <si>
    <t>PERCENT</t>
  </si>
  <si>
    <t>ACCORDING TO UNITED NATIONS</t>
  </si>
  <si>
    <t xml:space="preserve">2020 PHILIPPINE POPULATION </t>
  </si>
  <si>
    <t>WORLD POPULATION GREW</t>
  </si>
  <si>
    <t>FROM 2018 TO 2019 BY</t>
  </si>
  <si>
    <t>MONTHLY TREND FROM JAN 2018 TO JULY 2020:</t>
  </si>
  <si>
    <t>YEARLY AVERAGE SINCE 2014:</t>
  </si>
  <si>
    <t>INFLATION RATES FROM JAN 2018 TO MARCH 2020:</t>
  </si>
  <si>
    <t>YEARLY AVERAGE FROM 2013 TO 2019:</t>
  </si>
  <si>
    <t>OVERSEAS FILIPINO REMITTANCES FROM 2014 TO 2019:</t>
  </si>
  <si>
    <t>PHILIPPINE FOREIGN TRADE FROM 2013 TO 2019:</t>
  </si>
  <si>
    <t>TOURIST ARRIVALS FROM 2017 TO 2019:</t>
  </si>
  <si>
    <t xml:space="preserve">     WORLD POPULATION</t>
  </si>
  <si>
    <t xml:space="preserve">PHIL POPULATION AS % OF </t>
  </si>
  <si>
    <t>PER CENT</t>
  </si>
  <si>
    <t>SOURCE: PSA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</si>
</sst>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(* #,##0.00_);_(* \(#,##0.00\);_(* &quot;-&quot;??_);_(@_)"/>
    <numFmt numFmtId="164" formatCode="_(* #,##0.000000_);_(* \(#,##0.000000\);_(* &quot;-&quot;??_);_(@_)"/>
    <numFmt numFmtId="165" formatCode="#,##0.000000"/>
    <numFmt numFmtId="166" formatCode="_(* #,##0_);_(* \(#,##0\);_(* &quot;-&quot;??_);_(@_)"/>
    <numFmt numFmtId="167" formatCode="0.0"/>
    <numFmt numFmtId="168" formatCode="0.0000"/>
    <numFmt numFmtId="169" formatCode="#,##0.000"/>
    <numFmt numFmtId="170" formatCode="_(* #,##0.0000_);_(* \(#,##0.0000\);_(* &quot;-&quot;??_);_(@_)"/>
    <numFmt numFmtId="171" formatCode="_(* #,##0.000_);_(* \(#,##0.000\);_(* &quot;-&quot;??_);_(@_)"/>
    <numFmt numFmtId="172" formatCode="0.0000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72" fontId="7" fillId="0" borderId="0"/>
    <xf numFmtId="0" fontId="8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3" fontId="0" fillId="0" borderId="0" xfId="0" applyNumberFormat="1"/>
    <xf numFmtId="0" fontId="0" fillId="0" borderId="0" xfId="0" quotePrefix="1"/>
    <xf numFmtId="14" fontId="0" fillId="0" borderId="0" xfId="0" applyNumberFormat="1"/>
    <xf numFmtId="10" fontId="0" fillId="0" borderId="0" xfId="0" applyNumberFormat="1"/>
    <xf numFmtId="4" fontId="0" fillId="0" borderId="0" xfId="0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1" applyNumberFormat="1" applyFont="1"/>
    <xf numFmtId="165" fontId="0" fillId="0" borderId="0" xfId="0" applyNumberFormat="1"/>
    <xf numFmtId="166" fontId="0" fillId="0" borderId="0" xfId="1" applyNumberFormat="1" applyFont="1"/>
    <xf numFmtId="0" fontId="2" fillId="0" borderId="0" xfId="0" applyFont="1"/>
    <xf numFmtId="3" fontId="2" fillId="0" borderId="0" xfId="0" applyNumberFormat="1" applyFont="1"/>
    <xf numFmtId="0" fontId="0" fillId="0" borderId="0" xfId="0" applyAlignment="1">
      <alignment horizontal="center"/>
    </xf>
    <xf numFmtId="168" fontId="3" fillId="0" borderId="0" xfId="0" applyNumberFormat="1" applyFont="1" applyBorder="1" applyAlignment="1" applyProtection="1">
      <alignment horizontal="center"/>
    </xf>
    <xf numFmtId="169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/>
    <xf numFmtId="0" fontId="4" fillId="0" borderId="0" xfId="0" applyFont="1"/>
    <xf numFmtId="168" fontId="3" fillId="0" borderId="0" xfId="0" quotePrefix="1" applyNumberFormat="1" applyFont="1" applyFill="1" applyBorder="1"/>
    <xf numFmtId="17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43" fontId="0" fillId="0" borderId="0" xfId="1" applyFont="1"/>
    <xf numFmtId="0" fontId="6" fillId="0" borderId="0" xfId="0" applyFont="1"/>
    <xf numFmtId="170" fontId="0" fillId="0" borderId="0" xfId="1" applyNumberFormat="1" applyFont="1"/>
    <xf numFmtId="14" fontId="0" fillId="0" borderId="0" xfId="0" quotePrefix="1" applyNumberFormat="1"/>
    <xf numFmtId="168" fontId="3" fillId="0" borderId="0" xfId="0" applyNumberFormat="1" applyFont="1" applyFill="1" applyBorder="1" applyAlignment="1" applyProtection="1">
      <alignment horizontal="center"/>
    </xf>
    <xf numFmtId="166" fontId="0" fillId="0" borderId="0" xfId="1" quotePrefix="1" applyNumberFormat="1" applyFont="1"/>
    <xf numFmtId="166" fontId="0" fillId="0" borderId="0" xfId="1" quotePrefix="1" applyNumberFormat="1" applyFont="1" applyAlignment="1">
      <alignment horizontal="right"/>
    </xf>
    <xf numFmtId="171" fontId="0" fillId="0" borderId="0" xfId="1" quotePrefix="1" applyNumberFormat="1" applyFont="1" applyAlignment="1">
      <alignment horizontal="right"/>
    </xf>
    <xf numFmtId="168" fontId="0" fillId="0" borderId="0" xfId="0" applyNumberFormat="1"/>
    <xf numFmtId="168" fontId="9" fillId="0" borderId="0" xfId="2" applyNumberFormat="1" applyFont="1" applyBorder="1" applyAlignment="1" applyProtection="1">
      <alignment horizontal="center"/>
    </xf>
    <xf numFmtId="168" fontId="0" fillId="0" borderId="0" xfId="0" applyNumberFormat="1" applyAlignment="1">
      <alignment horizontal="center"/>
    </xf>
    <xf numFmtId="17" fontId="0" fillId="0" borderId="0" xfId="0" quotePrefix="1" applyNumberFormat="1"/>
    <xf numFmtId="43" fontId="0" fillId="0" borderId="0" xfId="1" quotePrefix="1" applyNumberFormat="1" applyFont="1" applyAlignment="1">
      <alignment horizontal="right"/>
    </xf>
  </cellXfs>
  <cellStyles count="4">
    <cellStyle name="Comma" xfId="1" builtinId="3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GRAPH:</a:t>
            </a:r>
            <a:r>
              <a:rPr lang="en-US" baseline="0"/>
              <a:t> MONTHLY AVERAGE FROM JAN 2018  </a:t>
            </a:r>
            <a:endParaRPr lang="en-US"/>
          </a:p>
        </c:rich>
      </c:tx>
      <c:layout>
        <c:manualLayout>
          <c:xMode val="edge"/>
          <c:yMode val="edge"/>
          <c:x val="5.3440202517328859E-4"/>
          <c:y val="4.9717514124293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Sheet1!$C$71:$C$82</c:f>
              <c:strCache>
                <c:ptCount val="12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</c:strCache>
            </c:strRef>
          </c:cat>
          <c:val>
            <c:numRef>
              <c:f>Sheet1!$D$71:$D$82</c:f>
              <c:numCache>
                <c:formatCode>0.0000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Sheet1!$C$71:$C$82</c:f>
              <c:strCache>
                <c:ptCount val="12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</c:strCache>
            </c:strRef>
          </c:cat>
          <c:val>
            <c:numRef>
              <c:f>Sheet1!$E$71:$E$82</c:f>
              <c:numCache>
                <c:formatCode>0.0000</c:formatCode>
                <c:ptCount val="12"/>
                <c:pt idx="0">
                  <c:v>50.508666666666656</c:v>
                </c:pt>
                <c:pt idx="1">
                  <c:v>51.785631578947367</c:v>
                </c:pt>
                <c:pt idx="2">
                  <c:v>52.067600000000006</c:v>
                </c:pt>
                <c:pt idx="3">
                  <c:v>52.098599999999998</c:v>
                </c:pt>
                <c:pt idx="4">
                  <c:v>52.194809523809532</c:v>
                </c:pt>
                <c:pt idx="5">
                  <c:v>53.047631578947374</c:v>
                </c:pt>
                <c:pt idx="6">
                  <c:v>53.432909090909099</c:v>
                </c:pt>
                <c:pt idx="7">
                  <c:v>53.273523809523809</c:v>
                </c:pt>
                <c:pt idx="8">
                  <c:v>53.941899999999997</c:v>
                </c:pt>
                <c:pt idx="9">
                  <c:v>54.0085652173913</c:v>
                </c:pt>
                <c:pt idx="10">
                  <c:v>52.808263157894736</c:v>
                </c:pt>
                <c:pt idx="11">
                  <c:v>52.769058823529413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914752"/>
        <c:axId val="360911616"/>
      </c:lineChart>
      <c:catAx>
        <c:axId val="360914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911616"/>
        <c:crosses val="autoZero"/>
        <c:auto val="1"/>
        <c:lblAlgn val="ctr"/>
        <c:lblOffset val="100"/>
        <c:noMultiLvlLbl val="0"/>
      </c:catAx>
      <c:valAx>
        <c:axId val="360911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914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GRAPH:</a:t>
            </a:r>
            <a:r>
              <a:rPr lang="en-US" baseline="0"/>
              <a:t> MONTHLY INFLATION RATES FROM JANUARY  2018 TO PRESENT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Sheet1!$C$131:$C$143</c:f>
              <c:numCache>
                <c:formatCode>mmm\-yy</c:formatCode>
                <c:ptCount val="13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</c:numCache>
            </c:numRef>
          </c:cat>
          <c:val>
            <c:numRef>
              <c:f>Sheet1!$D$131:$D$143</c:f>
              <c:numCache>
                <c:formatCode>General</c:formatCode>
                <c:ptCount val="13"/>
              </c:numCache>
            </c:numRef>
          </c:val>
          <c:smooth val="0"/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Sheet1!$C$131:$C$143</c:f>
              <c:numCache>
                <c:formatCode>mmm\-yy</c:formatCode>
                <c:ptCount val="13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</c:numCache>
            </c:numRef>
          </c:cat>
          <c:val>
            <c:numRef>
              <c:f>Sheet1!$E$131:$E$143</c:f>
              <c:numCache>
                <c:formatCode>General</c:formatCode>
                <c:ptCount val="13"/>
                <c:pt idx="0">
                  <c:v>3.4</c:v>
                </c:pt>
                <c:pt idx="1">
                  <c:v>3.8</c:v>
                </c:pt>
                <c:pt idx="2">
                  <c:v>4.3</c:v>
                </c:pt>
                <c:pt idx="3">
                  <c:v>4.5</c:v>
                </c:pt>
                <c:pt idx="4">
                  <c:v>4.5999999999999996</c:v>
                </c:pt>
                <c:pt idx="5">
                  <c:v>5.2</c:v>
                </c:pt>
                <c:pt idx="6">
                  <c:v>5.7</c:v>
                </c:pt>
                <c:pt idx="7">
                  <c:v>6.4</c:v>
                </c:pt>
                <c:pt idx="8">
                  <c:v>6.7</c:v>
                </c:pt>
                <c:pt idx="9">
                  <c:v>6.7</c:v>
                </c:pt>
                <c:pt idx="10" formatCode="0.0">
                  <c:v>6</c:v>
                </c:pt>
                <c:pt idx="11">
                  <c:v>5.0999999999999996</c:v>
                </c:pt>
                <c:pt idx="12">
                  <c:v>4.4000000000000004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913968"/>
        <c:axId val="360912400"/>
      </c:lineChart>
      <c:dateAx>
        <c:axId val="360913968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912400"/>
        <c:crosses val="autoZero"/>
        <c:auto val="1"/>
        <c:lblOffset val="100"/>
        <c:baseTimeUnit val="months"/>
      </c:dateAx>
      <c:valAx>
        <c:axId val="360912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913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GRAPH:</a:t>
            </a:r>
            <a:r>
              <a:rPr lang="en-US" baseline="0"/>
              <a:t> MONTHLY AVERAGE FROM JAN 2018  </a:t>
            </a:r>
            <a:endParaRPr lang="en-US"/>
          </a:p>
        </c:rich>
      </c:tx>
      <c:layout>
        <c:manualLayout>
          <c:xMode val="edge"/>
          <c:yMode val="edge"/>
          <c:x val="0.16442322834645673"/>
          <c:y val="4.97174832312627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Sheet1!$C$71:$C$83</c:f>
              <c:strCache>
                <c:ptCount val="13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  <c:pt idx="12">
                  <c:v>JAN 2019</c:v>
                </c:pt>
              </c:strCache>
            </c:strRef>
          </c:cat>
          <c:val>
            <c:numRef>
              <c:f>Sheet1!$D$71:$D$83</c:f>
              <c:numCache>
                <c:formatCode>0.0000</c:formatCode>
                <c:ptCount val="13"/>
              </c:numCache>
            </c:numRef>
          </c:val>
          <c:smooth val="0"/>
        </c:ser>
        <c:ser>
          <c:idx val="3"/>
          <c:order val="1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Sheet1!$C$71:$C$83</c:f>
              <c:strCache>
                <c:ptCount val="13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  <c:pt idx="12">
                  <c:v>JAN 2019</c:v>
                </c:pt>
              </c:strCache>
            </c:strRef>
          </c:cat>
          <c:val>
            <c:numRef>
              <c:f>Sheet1!$E$71:$E$83</c:f>
              <c:numCache>
                <c:formatCode>0.0000</c:formatCode>
                <c:ptCount val="13"/>
                <c:pt idx="0">
                  <c:v>50.508666666666656</c:v>
                </c:pt>
                <c:pt idx="1">
                  <c:v>51.785631578947367</c:v>
                </c:pt>
                <c:pt idx="2">
                  <c:v>52.067600000000006</c:v>
                </c:pt>
                <c:pt idx="3">
                  <c:v>52.098599999999998</c:v>
                </c:pt>
                <c:pt idx="4">
                  <c:v>52.194809523809532</c:v>
                </c:pt>
                <c:pt idx="5">
                  <c:v>53.047631578947374</c:v>
                </c:pt>
                <c:pt idx="6">
                  <c:v>53.432909090909099</c:v>
                </c:pt>
                <c:pt idx="7">
                  <c:v>53.273523809523809</c:v>
                </c:pt>
                <c:pt idx="8">
                  <c:v>53.941899999999997</c:v>
                </c:pt>
                <c:pt idx="9">
                  <c:v>54.0085652173913</c:v>
                </c:pt>
                <c:pt idx="10">
                  <c:v>52.808263157894736</c:v>
                </c:pt>
                <c:pt idx="11">
                  <c:v>52.769058823529413</c:v>
                </c:pt>
                <c:pt idx="12">
                  <c:v>52.468000000000004</c:v>
                </c:pt>
              </c:numCache>
            </c:numRef>
          </c:val>
          <c:smooth val="0"/>
        </c:ser>
        <c:ser>
          <c:idx val="0"/>
          <c:order val="2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Sheet1!$C$71:$C$82</c:f>
              <c:strCache>
                <c:ptCount val="12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</c:strCache>
            </c:strRef>
          </c:cat>
          <c:val>
            <c:numRef>
              <c:f>Sheet1!$D$71:$D$82</c:f>
              <c:numCache>
                <c:formatCode>0.0000</c:formatCode>
                <c:ptCount val="12"/>
              </c:numCache>
            </c:numRef>
          </c:val>
          <c:smooth val="0"/>
        </c:ser>
        <c:ser>
          <c:idx val="1"/>
          <c:order val="3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Sheet1!$C$71:$C$82</c:f>
              <c:strCache>
                <c:ptCount val="12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</c:strCache>
            </c:strRef>
          </c:cat>
          <c:val>
            <c:numRef>
              <c:f>Sheet1!$E$71:$E$82</c:f>
              <c:numCache>
                <c:formatCode>0.0000</c:formatCode>
                <c:ptCount val="12"/>
                <c:pt idx="0">
                  <c:v>50.508666666666656</c:v>
                </c:pt>
                <c:pt idx="1">
                  <c:v>51.785631578947367</c:v>
                </c:pt>
                <c:pt idx="2">
                  <c:v>52.067600000000006</c:v>
                </c:pt>
                <c:pt idx="3">
                  <c:v>52.098599999999998</c:v>
                </c:pt>
                <c:pt idx="4">
                  <c:v>52.194809523809532</c:v>
                </c:pt>
                <c:pt idx="5">
                  <c:v>53.047631578947374</c:v>
                </c:pt>
                <c:pt idx="6">
                  <c:v>53.432909090909099</c:v>
                </c:pt>
                <c:pt idx="7">
                  <c:v>53.273523809523809</c:v>
                </c:pt>
                <c:pt idx="8">
                  <c:v>53.941899999999997</c:v>
                </c:pt>
                <c:pt idx="9">
                  <c:v>54.0085652173913</c:v>
                </c:pt>
                <c:pt idx="10">
                  <c:v>52.808263157894736</c:v>
                </c:pt>
                <c:pt idx="11">
                  <c:v>52.769058823529413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913576"/>
        <c:axId val="360485344"/>
      </c:lineChart>
      <c:catAx>
        <c:axId val="360913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5344"/>
        <c:crosses val="autoZero"/>
        <c:auto val="1"/>
        <c:lblAlgn val="ctr"/>
        <c:lblOffset val="100"/>
        <c:noMultiLvlLbl val="0"/>
      </c:catAx>
      <c:valAx>
        <c:axId val="360485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913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GRAPH: TOTAL</a:t>
            </a:r>
            <a:r>
              <a:rPr lang="en-US" baseline="0"/>
              <a:t> TRADE, EXPORTS AND IMPORTS FROM 2013 TO 2018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Sheet1!$C$211</c:f>
              <c:strCache>
                <c:ptCount val="1"/>
                <c:pt idx="0">
                  <c:v>YEAR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Sheet1!$C$212:$C$219</c:f>
              <c:numCache>
                <c:formatCode>General</c:formatCode>
                <c:ptCount val="8"/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Sheet1!$D$211</c:f>
              <c:strCache>
                <c:ptCount val="1"/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Sheet1!$D$212:$D$219</c:f>
              <c:numCache>
                <c:formatCode>General</c:formatCode>
                <c:ptCount val="8"/>
              </c:numCache>
            </c:numRef>
          </c:val>
          <c:smooth val="0"/>
        </c:ser>
        <c:ser>
          <c:idx val="2"/>
          <c:order val="2"/>
          <c:tx>
            <c:strRef>
              <c:f>Sheet1!$E$211</c:f>
              <c:strCache>
                <c:ptCount val="1"/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Sheet1!$E$212:$E$219</c:f>
              <c:numCache>
                <c:formatCode>General</c:formatCode>
                <c:ptCount val="8"/>
              </c:numCache>
            </c:numRef>
          </c:val>
          <c:smooth val="0"/>
        </c:ser>
        <c:ser>
          <c:idx val="3"/>
          <c:order val="3"/>
          <c:tx>
            <c:strRef>
              <c:f>Sheet1!$F$211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Sheet1!$F$212:$F$219</c:f>
              <c:numCache>
                <c:formatCode>#,##0</c:formatCode>
                <c:ptCount val="8"/>
                <c:pt idx="0">
                  <c:v>0</c:v>
                </c:pt>
                <c:pt idx="2" formatCode="_(* #,##0.00_);_(* \(#,##0.00\);_(* &quot;-&quot;??_);_(@_)">
                  <c:v>119108.57</c:v>
                </c:pt>
                <c:pt idx="3" formatCode="_(* #,##0.00_);_(* \(#,##0.00\);_(* &quot;-&quot;??_);_(@_)">
                  <c:v>127499.93</c:v>
                </c:pt>
                <c:pt idx="4" formatCode="_(* #,##0.00_);_(* \(#,##0.00\);_(* &quot;-&quot;??_);_(@_)">
                  <c:v>129894.45</c:v>
                </c:pt>
                <c:pt idx="5" formatCode="_(* #,##0.00_);_(* \(#,##0.00\);_(* &quot;-&quot;??_);_(@_)">
                  <c:v>141514</c:v>
                </c:pt>
                <c:pt idx="6" formatCode="_(* #,##0.00_);_(* \(#,##0.00\);_(* &quot;-&quot;??_);_(@_)">
                  <c:v>164775</c:v>
                </c:pt>
                <c:pt idx="7" formatCode="_(* #,##0.00_);_(* \(#,##0.00\);_(* &quot;-&quot;??_);_(@_)">
                  <c:v>217860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Sheet1!$G$211</c:f>
              <c:strCache>
                <c:ptCount val="1"/>
                <c:pt idx="0">
                  <c:v>IMPORTS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Sheet1!$G$212:$G$219</c:f>
              <c:numCache>
                <c:formatCode>#,##0</c:formatCode>
                <c:ptCount val="8"/>
                <c:pt idx="2" formatCode="_(* #,##0.00_);_(* \(#,##0.00\);_(* &quot;-&quot;??_);_(@_)">
                  <c:v>62411</c:v>
                </c:pt>
                <c:pt idx="3" formatCode="_(* #,##0.00_);_(* \(#,##0.00\);_(* &quot;-&quot;??_);_(@_)">
                  <c:v>65398</c:v>
                </c:pt>
                <c:pt idx="4" formatCode="_(* #,##0.00_);_(* \(#,##0.00\);_(* &quot;-&quot;??_);_(@_)">
                  <c:v>71067</c:v>
                </c:pt>
                <c:pt idx="5" formatCode="_(* #,##0.00_);_(* \(#,##0.00\);_(* &quot;-&quot;??_);_(@_)">
                  <c:v>84108</c:v>
                </c:pt>
                <c:pt idx="6" formatCode="_(* #,##0.00_);_(* \(#,##0.00\);_(* &quot;-&quot;??_);_(@_)">
                  <c:v>96063</c:v>
                </c:pt>
                <c:pt idx="7" formatCode="_(* #,##0.00_);_(* \(#,##0.00\);_(* &quot;-&quot;??_);_(@_)">
                  <c:v>108930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Sheet1!$H$211</c:f>
              <c:strCache>
                <c:ptCount val="1"/>
                <c:pt idx="0">
                  <c:v>EXPORTS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Sheet1!$H$212:$H$219</c:f>
              <c:numCache>
                <c:formatCode>#,##0</c:formatCode>
                <c:ptCount val="8"/>
                <c:pt idx="2" formatCode="_(* #,##0.00_);_(* \(#,##0.00\);_(* &quot;-&quot;??_);_(@_)">
                  <c:v>56698</c:v>
                </c:pt>
                <c:pt idx="3" formatCode="_(* #,##0.00_);_(* \(#,##0.00\);_(* &quot;-&quot;??_);_(@_)">
                  <c:v>62102</c:v>
                </c:pt>
                <c:pt idx="4" formatCode="_(* #,##0.00_);_(* \(#,##0.00\);_(* &quot;-&quot;??_);_(@_)">
                  <c:v>58827</c:v>
                </c:pt>
                <c:pt idx="5" formatCode="_(* #,##0.00_);_(* \(#,##0.00\);_(* &quot;-&quot;??_);_(@_)">
                  <c:v>57406</c:v>
                </c:pt>
                <c:pt idx="6" formatCode="_(* #,##0.00_);_(* \(#,##0.00\);_(* &quot;-&quot;??_);_(@_)">
                  <c:v>68712</c:v>
                </c:pt>
                <c:pt idx="7" formatCode="_(* #,##0.00_);_(* \(#,##0.00\);_(* &quot;-&quot;??_);_(@_)">
                  <c:v>67490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481816"/>
        <c:axId val="360488088"/>
      </c:lineChart>
      <c:catAx>
        <c:axId val="36048181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8088"/>
        <c:crosses val="autoZero"/>
        <c:auto val="1"/>
        <c:lblAlgn val="ctr"/>
        <c:lblOffset val="100"/>
        <c:noMultiLvlLbl val="0"/>
      </c:catAx>
      <c:valAx>
        <c:axId val="360488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1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Sheet1!$C$131:$C$157</c:f>
              <c:numCache>
                <c:formatCode>mmm\-yy</c:formatCode>
                <c:ptCount val="27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  <c:pt idx="13">
                  <c:v>43497</c:v>
                </c:pt>
                <c:pt idx="14">
                  <c:v>43525</c:v>
                </c:pt>
                <c:pt idx="15">
                  <c:v>43556</c:v>
                </c:pt>
                <c:pt idx="16">
                  <c:v>43586</c:v>
                </c:pt>
                <c:pt idx="17">
                  <c:v>43617</c:v>
                </c:pt>
                <c:pt idx="18">
                  <c:v>43647</c:v>
                </c:pt>
                <c:pt idx="19">
                  <c:v>43678</c:v>
                </c:pt>
                <c:pt idx="20">
                  <c:v>43709</c:v>
                </c:pt>
                <c:pt idx="21">
                  <c:v>43739</c:v>
                </c:pt>
                <c:pt idx="22">
                  <c:v>43770</c:v>
                </c:pt>
                <c:pt idx="23">
                  <c:v>43800</c:v>
                </c:pt>
                <c:pt idx="24">
                  <c:v>43831</c:v>
                </c:pt>
                <c:pt idx="25">
                  <c:v>43862</c:v>
                </c:pt>
                <c:pt idx="26">
                  <c:v>43891</c:v>
                </c:pt>
              </c:numCache>
            </c:numRef>
          </c:cat>
          <c:val>
            <c:numRef>
              <c:f>Sheet1!$D$131:$D$157</c:f>
              <c:numCache>
                <c:formatCode>General</c:formatCode>
                <c:ptCount val="27"/>
              </c:numCache>
            </c:numRef>
          </c:val>
          <c:smooth val="0"/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Sheet1!$C$131:$C$157</c:f>
              <c:numCache>
                <c:formatCode>mmm\-yy</c:formatCode>
                <c:ptCount val="27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  <c:pt idx="13">
                  <c:v>43497</c:v>
                </c:pt>
                <c:pt idx="14">
                  <c:v>43525</c:v>
                </c:pt>
                <c:pt idx="15">
                  <c:v>43556</c:v>
                </c:pt>
                <c:pt idx="16">
                  <c:v>43586</c:v>
                </c:pt>
                <c:pt idx="17">
                  <c:v>43617</c:v>
                </c:pt>
                <c:pt idx="18">
                  <c:v>43647</c:v>
                </c:pt>
                <c:pt idx="19">
                  <c:v>43678</c:v>
                </c:pt>
                <c:pt idx="20">
                  <c:v>43709</c:v>
                </c:pt>
                <c:pt idx="21">
                  <c:v>43739</c:v>
                </c:pt>
                <c:pt idx="22">
                  <c:v>43770</c:v>
                </c:pt>
                <c:pt idx="23">
                  <c:v>43800</c:v>
                </c:pt>
                <c:pt idx="24">
                  <c:v>43831</c:v>
                </c:pt>
                <c:pt idx="25">
                  <c:v>43862</c:v>
                </c:pt>
                <c:pt idx="26">
                  <c:v>43891</c:v>
                </c:pt>
              </c:numCache>
            </c:numRef>
          </c:cat>
          <c:val>
            <c:numRef>
              <c:f>Sheet1!$E$131:$E$157</c:f>
              <c:numCache>
                <c:formatCode>General</c:formatCode>
                <c:ptCount val="27"/>
                <c:pt idx="0">
                  <c:v>3.4</c:v>
                </c:pt>
                <c:pt idx="1">
                  <c:v>3.8</c:v>
                </c:pt>
                <c:pt idx="2">
                  <c:v>4.3</c:v>
                </c:pt>
                <c:pt idx="3">
                  <c:v>4.5</c:v>
                </c:pt>
                <c:pt idx="4">
                  <c:v>4.5999999999999996</c:v>
                </c:pt>
                <c:pt idx="5">
                  <c:v>5.2</c:v>
                </c:pt>
                <c:pt idx="6">
                  <c:v>5.7</c:v>
                </c:pt>
                <c:pt idx="7">
                  <c:v>6.4</c:v>
                </c:pt>
                <c:pt idx="8">
                  <c:v>6.7</c:v>
                </c:pt>
                <c:pt idx="9">
                  <c:v>6.7</c:v>
                </c:pt>
                <c:pt idx="10" formatCode="0.0">
                  <c:v>6</c:v>
                </c:pt>
                <c:pt idx="11">
                  <c:v>5.0999999999999996</c:v>
                </c:pt>
                <c:pt idx="12">
                  <c:v>4.4000000000000004</c:v>
                </c:pt>
                <c:pt idx="13">
                  <c:v>3.8</c:v>
                </c:pt>
                <c:pt idx="14">
                  <c:v>3.3</c:v>
                </c:pt>
                <c:pt idx="15" formatCode="0.0">
                  <c:v>3</c:v>
                </c:pt>
                <c:pt idx="16" formatCode="0.0">
                  <c:v>3.2</c:v>
                </c:pt>
                <c:pt idx="17" formatCode="0.0">
                  <c:v>2.7</c:v>
                </c:pt>
                <c:pt idx="18" formatCode="0.0">
                  <c:v>2.4</c:v>
                </c:pt>
                <c:pt idx="19" formatCode="0.0">
                  <c:v>1.7</c:v>
                </c:pt>
                <c:pt idx="20" formatCode="0.0">
                  <c:v>0.9</c:v>
                </c:pt>
                <c:pt idx="21" formatCode="0.0">
                  <c:v>0.8</c:v>
                </c:pt>
                <c:pt idx="22" formatCode="0.0">
                  <c:v>1.3</c:v>
                </c:pt>
                <c:pt idx="23" formatCode="0.0">
                  <c:v>2.5</c:v>
                </c:pt>
                <c:pt idx="24" formatCode="0.0">
                  <c:v>2.9</c:v>
                </c:pt>
                <c:pt idx="25" formatCode="0.0">
                  <c:v>2.6</c:v>
                </c:pt>
                <c:pt idx="26" formatCode="0.0">
                  <c:v>2.5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481424"/>
        <c:axId val="360486128"/>
      </c:lineChart>
      <c:dateAx>
        <c:axId val="360481424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6128"/>
        <c:crosses val="autoZero"/>
        <c:auto val="1"/>
        <c:lblOffset val="100"/>
        <c:baseTimeUnit val="months"/>
      </c:dateAx>
      <c:valAx>
        <c:axId val="360486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1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GRAPH: MONTHLY AVERAGE FOREX RATES FROM JAN 2018 TO JUL 2020</a:t>
            </a:r>
          </a:p>
        </c:rich>
      </c:tx>
      <c:layout>
        <c:manualLayout>
          <c:xMode val="edge"/>
          <c:yMode val="edge"/>
          <c:x val="0.40949300087489071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Sheet1!$C$71:$C$101</c:f>
              <c:strCache>
                <c:ptCount val="31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  <c:pt idx="12">
                  <c:v>JAN 2019</c:v>
                </c:pt>
                <c:pt idx="13">
                  <c:v>FEB 2019</c:v>
                </c:pt>
                <c:pt idx="14">
                  <c:v>MAR 2019</c:v>
                </c:pt>
                <c:pt idx="15">
                  <c:v>APR 2019</c:v>
                </c:pt>
                <c:pt idx="16">
                  <c:v>MAY 2019</c:v>
                </c:pt>
                <c:pt idx="17">
                  <c:v>JUN 2019</c:v>
                </c:pt>
                <c:pt idx="18">
                  <c:v>JUL 2019</c:v>
                </c:pt>
                <c:pt idx="19">
                  <c:v>AUG 2019</c:v>
                </c:pt>
                <c:pt idx="20">
                  <c:v>SEP 2019</c:v>
                </c:pt>
                <c:pt idx="21">
                  <c:v>OCT 2019</c:v>
                </c:pt>
                <c:pt idx="22">
                  <c:v>NOV 2019</c:v>
                </c:pt>
                <c:pt idx="23">
                  <c:v>DEC 2019</c:v>
                </c:pt>
                <c:pt idx="24">
                  <c:v>JAN 2020</c:v>
                </c:pt>
                <c:pt idx="25">
                  <c:v>FEB 2020</c:v>
                </c:pt>
                <c:pt idx="26">
                  <c:v>MAR 2020</c:v>
                </c:pt>
                <c:pt idx="27">
                  <c:v>APR 2020</c:v>
                </c:pt>
                <c:pt idx="28">
                  <c:v>MAY 2020</c:v>
                </c:pt>
                <c:pt idx="29">
                  <c:v>JUN 2020</c:v>
                </c:pt>
                <c:pt idx="30">
                  <c:v>JUL 2020</c:v>
                </c:pt>
              </c:strCache>
            </c:strRef>
          </c:cat>
          <c:val>
            <c:numRef>
              <c:f>Sheet1!$D$71:$D$101</c:f>
              <c:numCache>
                <c:formatCode>0.0000</c:formatCode>
                <c:ptCount val="31"/>
              </c:numCache>
            </c:numRef>
          </c:val>
          <c:smooth val="0"/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Sheet1!$C$71:$C$101</c:f>
              <c:strCache>
                <c:ptCount val="31"/>
                <c:pt idx="0">
                  <c:v>JAN 2018</c:v>
                </c:pt>
                <c:pt idx="1">
                  <c:v>FEB 2018</c:v>
                </c:pt>
                <c:pt idx="2">
                  <c:v>MAR 2018</c:v>
                </c:pt>
                <c:pt idx="3">
                  <c:v>APR 2018</c:v>
                </c:pt>
                <c:pt idx="4">
                  <c:v>MAY 2018</c:v>
                </c:pt>
                <c:pt idx="5">
                  <c:v>JUN 2018</c:v>
                </c:pt>
                <c:pt idx="6">
                  <c:v>JUL 2018</c:v>
                </c:pt>
                <c:pt idx="7">
                  <c:v>AUG 2018</c:v>
                </c:pt>
                <c:pt idx="8">
                  <c:v>SEP 2018</c:v>
                </c:pt>
                <c:pt idx="9">
                  <c:v>OCT 2018</c:v>
                </c:pt>
                <c:pt idx="10">
                  <c:v>NOV 2018</c:v>
                </c:pt>
                <c:pt idx="11">
                  <c:v>DEC 2018</c:v>
                </c:pt>
                <c:pt idx="12">
                  <c:v>JAN 2019</c:v>
                </c:pt>
                <c:pt idx="13">
                  <c:v>FEB 2019</c:v>
                </c:pt>
                <c:pt idx="14">
                  <c:v>MAR 2019</c:v>
                </c:pt>
                <c:pt idx="15">
                  <c:v>APR 2019</c:v>
                </c:pt>
                <c:pt idx="16">
                  <c:v>MAY 2019</c:v>
                </c:pt>
                <c:pt idx="17">
                  <c:v>JUN 2019</c:v>
                </c:pt>
                <c:pt idx="18">
                  <c:v>JUL 2019</c:v>
                </c:pt>
                <c:pt idx="19">
                  <c:v>AUG 2019</c:v>
                </c:pt>
                <c:pt idx="20">
                  <c:v>SEP 2019</c:v>
                </c:pt>
                <c:pt idx="21">
                  <c:v>OCT 2019</c:v>
                </c:pt>
                <c:pt idx="22">
                  <c:v>NOV 2019</c:v>
                </c:pt>
                <c:pt idx="23">
                  <c:v>DEC 2019</c:v>
                </c:pt>
                <c:pt idx="24">
                  <c:v>JAN 2020</c:v>
                </c:pt>
                <c:pt idx="25">
                  <c:v>FEB 2020</c:v>
                </c:pt>
                <c:pt idx="26">
                  <c:v>MAR 2020</c:v>
                </c:pt>
                <c:pt idx="27">
                  <c:v>APR 2020</c:v>
                </c:pt>
                <c:pt idx="28">
                  <c:v>MAY 2020</c:v>
                </c:pt>
                <c:pt idx="29">
                  <c:v>JUN 2020</c:v>
                </c:pt>
                <c:pt idx="30">
                  <c:v>JUL 2020</c:v>
                </c:pt>
              </c:strCache>
            </c:strRef>
          </c:cat>
          <c:val>
            <c:numRef>
              <c:f>Sheet1!$E$71:$E$101</c:f>
              <c:numCache>
                <c:formatCode>0.0000</c:formatCode>
                <c:ptCount val="31"/>
                <c:pt idx="0">
                  <c:v>50.508666666666656</c:v>
                </c:pt>
                <c:pt idx="1">
                  <c:v>51.785631578947367</c:v>
                </c:pt>
                <c:pt idx="2">
                  <c:v>52.067600000000006</c:v>
                </c:pt>
                <c:pt idx="3">
                  <c:v>52.098599999999998</c:v>
                </c:pt>
                <c:pt idx="4">
                  <c:v>52.194809523809532</c:v>
                </c:pt>
                <c:pt idx="5">
                  <c:v>53.047631578947374</c:v>
                </c:pt>
                <c:pt idx="6">
                  <c:v>53.432909090909099</c:v>
                </c:pt>
                <c:pt idx="7">
                  <c:v>53.273523809523809</c:v>
                </c:pt>
                <c:pt idx="8">
                  <c:v>53.941899999999997</c:v>
                </c:pt>
                <c:pt idx="9">
                  <c:v>54.0085652173913</c:v>
                </c:pt>
                <c:pt idx="10">
                  <c:v>52.808263157894736</c:v>
                </c:pt>
                <c:pt idx="11">
                  <c:v>52.769058823529413</c:v>
                </c:pt>
                <c:pt idx="12">
                  <c:v>52.468000000000004</c:v>
                </c:pt>
                <c:pt idx="13">
                  <c:v>52.190055555555553</c:v>
                </c:pt>
                <c:pt idx="14">
                  <c:v>52.413428571428575</c:v>
                </c:pt>
                <c:pt idx="15">
                  <c:v>52.112222222222229</c:v>
                </c:pt>
                <c:pt idx="16">
                  <c:v>52.262000000000008</c:v>
                </c:pt>
                <c:pt idx="17">
                  <c:v>51.802944444444435</c:v>
                </c:pt>
                <c:pt idx="18">
                  <c:v>51.142869565217381</c:v>
                </c:pt>
                <c:pt idx="19">
                  <c:v>52.054736842105264</c:v>
                </c:pt>
                <c:pt idx="20">
                  <c:v>52.105190476190479</c:v>
                </c:pt>
                <c:pt idx="21">
                  <c:v>51.504173913043481</c:v>
                </c:pt>
                <c:pt idx="22">
                  <c:v>50.726749999999996</c:v>
                </c:pt>
                <c:pt idx="23">
                  <c:v>50.767111111111113</c:v>
                </c:pt>
                <c:pt idx="24">
                  <c:v>50.838571428571427</c:v>
                </c:pt>
                <c:pt idx="25">
                  <c:v>50.744789473684214</c:v>
                </c:pt>
                <c:pt idx="26">
                  <c:v>50.903571428571432</c:v>
                </c:pt>
                <c:pt idx="27">
                  <c:v>50.734900000000003</c:v>
                </c:pt>
                <c:pt idx="28">
                  <c:v>50.55557894736841</c:v>
                </c:pt>
                <c:pt idx="29">
                  <c:v>50.09723809523809</c:v>
                </c:pt>
                <c:pt idx="30">
                  <c:v>49.467545454545458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483776"/>
        <c:axId val="360484168"/>
      </c:lineChart>
      <c:catAx>
        <c:axId val="36048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4168"/>
        <c:crosses val="autoZero"/>
        <c:auto val="1"/>
        <c:lblAlgn val="ctr"/>
        <c:lblOffset val="100"/>
        <c:noMultiLvlLbl val="0"/>
      </c:catAx>
      <c:valAx>
        <c:axId val="360484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3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GRAPH:</a:t>
            </a:r>
            <a:r>
              <a:rPr lang="en-US" baseline="0"/>
              <a:t> MONTHLY INFLATION RATES FROM JANUARY  2018 TO PRESENT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Sheet1!$C$131:$C$157</c:f>
              <c:numCache>
                <c:formatCode>mmm\-yy</c:formatCode>
                <c:ptCount val="27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  <c:pt idx="13">
                  <c:v>43497</c:v>
                </c:pt>
                <c:pt idx="14">
                  <c:v>43525</c:v>
                </c:pt>
                <c:pt idx="15">
                  <c:v>43556</c:v>
                </c:pt>
                <c:pt idx="16">
                  <c:v>43586</c:v>
                </c:pt>
                <c:pt idx="17">
                  <c:v>43617</c:v>
                </c:pt>
                <c:pt idx="18">
                  <c:v>43647</c:v>
                </c:pt>
                <c:pt idx="19">
                  <c:v>43678</c:v>
                </c:pt>
                <c:pt idx="20">
                  <c:v>43709</c:v>
                </c:pt>
                <c:pt idx="21">
                  <c:v>43739</c:v>
                </c:pt>
                <c:pt idx="22">
                  <c:v>43770</c:v>
                </c:pt>
                <c:pt idx="23">
                  <c:v>43800</c:v>
                </c:pt>
                <c:pt idx="24">
                  <c:v>43831</c:v>
                </c:pt>
                <c:pt idx="25">
                  <c:v>43862</c:v>
                </c:pt>
                <c:pt idx="26">
                  <c:v>43891</c:v>
                </c:pt>
              </c:numCache>
            </c:numRef>
          </c:cat>
          <c:val>
            <c:numRef>
              <c:f>Sheet1!$D$131:$D$157</c:f>
              <c:numCache>
                <c:formatCode>General</c:formatCode>
                <c:ptCount val="27"/>
              </c:numCache>
            </c:numRef>
          </c:val>
          <c:smooth val="0"/>
        </c:ser>
        <c:ser>
          <c:idx val="3"/>
          <c:order val="1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Sheet1!$C$131:$C$157</c:f>
              <c:numCache>
                <c:formatCode>mmm\-yy</c:formatCode>
                <c:ptCount val="27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  <c:pt idx="13">
                  <c:v>43497</c:v>
                </c:pt>
                <c:pt idx="14">
                  <c:v>43525</c:v>
                </c:pt>
                <c:pt idx="15">
                  <c:v>43556</c:v>
                </c:pt>
                <c:pt idx="16">
                  <c:v>43586</c:v>
                </c:pt>
                <c:pt idx="17">
                  <c:v>43617</c:v>
                </c:pt>
                <c:pt idx="18">
                  <c:v>43647</c:v>
                </c:pt>
                <c:pt idx="19">
                  <c:v>43678</c:v>
                </c:pt>
                <c:pt idx="20">
                  <c:v>43709</c:v>
                </c:pt>
                <c:pt idx="21">
                  <c:v>43739</c:v>
                </c:pt>
                <c:pt idx="22">
                  <c:v>43770</c:v>
                </c:pt>
                <c:pt idx="23">
                  <c:v>43800</c:v>
                </c:pt>
                <c:pt idx="24">
                  <c:v>43831</c:v>
                </c:pt>
                <c:pt idx="25">
                  <c:v>43862</c:v>
                </c:pt>
                <c:pt idx="26">
                  <c:v>43891</c:v>
                </c:pt>
              </c:numCache>
            </c:numRef>
          </c:cat>
          <c:val>
            <c:numRef>
              <c:f>Sheet1!$E$131:$E$157</c:f>
              <c:numCache>
                <c:formatCode>General</c:formatCode>
                <c:ptCount val="27"/>
                <c:pt idx="0">
                  <c:v>3.4</c:v>
                </c:pt>
                <c:pt idx="1">
                  <c:v>3.8</c:v>
                </c:pt>
                <c:pt idx="2">
                  <c:v>4.3</c:v>
                </c:pt>
                <c:pt idx="3">
                  <c:v>4.5</c:v>
                </c:pt>
                <c:pt idx="4">
                  <c:v>4.5999999999999996</c:v>
                </c:pt>
                <c:pt idx="5">
                  <c:v>5.2</c:v>
                </c:pt>
                <c:pt idx="6">
                  <c:v>5.7</c:v>
                </c:pt>
                <c:pt idx="7">
                  <c:v>6.4</c:v>
                </c:pt>
                <c:pt idx="8">
                  <c:v>6.7</c:v>
                </c:pt>
                <c:pt idx="9">
                  <c:v>6.7</c:v>
                </c:pt>
                <c:pt idx="10" formatCode="0.0">
                  <c:v>6</c:v>
                </c:pt>
                <c:pt idx="11">
                  <c:v>5.0999999999999996</c:v>
                </c:pt>
                <c:pt idx="12">
                  <c:v>4.4000000000000004</c:v>
                </c:pt>
                <c:pt idx="13">
                  <c:v>3.8</c:v>
                </c:pt>
                <c:pt idx="14">
                  <c:v>3.3</c:v>
                </c:pt>
                <c:pt idx="15" formatCode="0.0">
                  <c:v>3</c:v>
                </c:pt>
                <c:pt idx="16" formatCode="0.0">
                  <c:v>3.2</c:v>
                </c:pt>
                <c:pt idx="17" formatCode="0.0">
                  <c:v>2.7</c:v>
                </c:pt>
                <c:pt idx="18" formatCode="0.0">
                  <c:v>2.4</c:v>
                </c:pt>
                <c:pt idx="19" formatCode="0.0">
                  <c:v>1.7</c:v>
                </c:pt>
                <c:pt idx="20" formatCode="0.0">
                  <c:v>0.9</c:v>
                </c:pt>
                <c:pt idx="21" formatCode="0.0">
                  <c:v>0.8</c:v>
                </c:pt>
                <c:pt idx="22" formatCode="0.0">
                  <c:v>1.3</c:v>
                </c:pt>
                <c:pt idx="23" formatCode="0.0">
                  <c:v>2.5</c:v>
                </c:pt>
                <c:pt idx="24" formatCode="0.0">
                  <c:v>2.9</c:v>
                </c:pt>
                <c:pt idx="25" formatCode="0.0">
                  <c:v>2.6</c:v>
                </c:pt>
                <c:pt idx="26" formatCode="0.0">
                  <c:v>2.5</c:v>
                </c:pt>
              </c:numCache>
            </c:numRef>
          </c:val>
          <c:smooth val="0"/>
        </c:ser>
        <c:ser>
          <c:idx val="0"/>
          <c:order val="2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Sheet1!$C$131:$C$143</c:f>
              <c:numCache>
                <c:formatCode>mmm\-yy</c:formatCode>
                <c:ptCount val="13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</c:numCache>
            </c:numRef>
          </c:cat>
          <c:val>
            <c:numRef>
              <c:f>Sheet1!$D$131:$D$143</c:f>
              <c:numCache>
                <c:formatCode>General</c:formatCode>
                <c:ptCount val="13"/>
              </c:numCache>
            </c:numRef>
          </c:val>
          <c:smooth val="0"/>
        </c:ser>
        <c:ser>
          <c:idx val="1"/>
          <c:order val="3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Sheet1!$C$131:$C$143</c:f>
              <c:numCache>
                <c:formatCode>mmm\-yy</c:formatCode>
                <c:ptCount val="13"/>
                <c:pt idx="0">
                  <c:v>43101</c:v>
                </c:pt>
                <c:pt idx="1">
                  <c:v>43132</c:v>
                </c:pt>
                <c:pt idx="2">
                  <c:v>43160</c:v>
                </c:pt>
                <c:pt idx="3">
                  <c:v>43191</c:v>
                </c:pt>
                <c:pt idx="4">
                  <c:v>43221</c:v>
                </c:pt>
                <c:pt idx="5">
                  <c:v>43252</c:v>
                </c:pt>
                <c:pt idx="6">
                  <c:v>43282</c:v>
                </c:pt>
                <c:pt idx="7">
                  <c:v>43313</c:v>
                </c:pt>
                <c:pt idx="8">
                  <c:v>43344</c:v>
                </c:pt>
                <c:pt idx="9">
                  <c:v>43374</c:v>
                </c:pt>
                <c:pt idx="10">
                  <c:v>43405</c:v>
                </c:pt>
                <c:pt idx="11">
                  <c:v>43435</c:v>
                </c:pt>
                <c:pt idx="12">
                  <c:v>43466</c:v>
                </c:pt>
              </c:numCache>
            </c:numRef>
          </c:cat>
          <c:val>
            <c:numRef>
              <c:f>Sheet1!$E$131:$E$143</c:f>
              <c:numCache>
                <c:formatCode>General</c:formatCode>
                <c:ptCount val="13"/>
                <c:pt idx="0">
                  <c:v>3.4</c:v>
                </c:pt>
                <c:pt idx="1">
                  <c:v>3.8</c:v>
                </c:pt>
                <c:pt idx="2">
                  <c:v>4.3</c:v>
                </c:pt>
                <c:pt idx="3">
                  <c:v>4.5</c:v>
                </c:pt>
                <c:pt idx="4">
                  <c:v>4.5999999999999996</c:v>
                </c:pt>
                <c:pt idx="5">
                  <c:v>5.2</c:v>
                </c:pt>
                <c:pt idx="6">
                  <c:v>5.7</c:v>
                </c:pt>
                <c:pt idx="7">
                  <c:v>6.4</c:v>
                </c:pt>
                <c:pt idx="8">
                  <c:v>6.7</c:v>
                </c:pt>
                <c:pt idx="9">
                  <c:v>6.7</c:v>
                </c:pt>
                <c:pt idx="10" formatCode="0.0">
                  <c:v>6</c:v>
                </c:pt>
                <c:pt idx="11">
                  <c:v>5.0999999999999996</c:v>
                </c:pt>
                <c:pt idx="12">
                  <c:v>4.4000000000000004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482992"/>
        <c:axId val="360486912"/>
      </c:lineChart>
      <c:dateAx>
        <c:axId val="360482992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6912"/>
        <c:crosses val="autoZero"/>
        <c:auto val="1"/>
        <c:lblOffset val="100"/>
        <c:baseTimeUnit val="months"/>
      </c:dateAx>
      <c:valAx>
        <c:axId val="360486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2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GRAPH: FILIPINO</a:t>
            </a:r>
            <a:r>
              <a:rPr lang="en-US" baseline="0"/>
              <a:t> OVERSEAS REMITTANCES (2014 TO 2019</a:t>
            </a:r>
          </a:p>
          <a:p>
            <a:pPr>
              <a:defRPr/>
            </a:pP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692038495188101E-2"/>
          <c:y val="0.30076443569553807"/>
          <c:w val="0.86486351706036746"/>
          <c:h val="0.61498432487605714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Sheet1!$D$253:$D$257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val>
          <c:smooth val="0"/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Sheet1!$E$253:$E$257</c:f>
              <c:numCache>
                <c:formatCode>#,##0</c:formatCode>
                <c:ptCount val="5"/>
                <c:pt idx="0">
                  <c:v>28308</c:v>
                </c:pt>
                <c:pt idx="1">
                  <c:v>29706</c:v>
                </c:pt>
                <c:pt idx="2">
                  <c:v>31288</c:v>
                </c:pt>
                <c:pt idx="3">
                  <c:v>32200</c:v>
                </c:pt>
                <c:pt idx="4">
                  <c:v>33467</c:v>
                </c:pt>
              </c:numCache>
            </c:numRef>
          </c:val>
          <c:smooth val="0"/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Sheet1!$F$253:$F$257</c:f>
              <c:numCache>
                <c:formatCode>#,##0</c:formatCode>
                <c:ptCount val="5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488480"/>
        <c:axId val="360484952"/>
      </c:lineChart>
      <c:catAx>
        <c:axId val="36048848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4952"/>
        <c:crosses val="autoZero"/>
        <c:auto val="1"/>
        <c:lblAlgn val="ctr"/>
        <c:lblOffset val="100"/>
        <c:noMultiLvlLbl val="0"/>
      </c:catAx>
      <c:valAx>
        <c:axId val="360484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8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Sheet1!$D$252:$D$257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val>
          <c:smooth val="0"/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Sheet1!$E$252:$E$257</c:f>
              <c:numCache>
                <c:formatCode>#,##0</c:formatCode>
                <c:ptCount val="6"/>
                <c:pt idx="0">
                  <c:v>27273</c:v>
                </c:pt>
                <c:pt idx="1">
                  <c:v>28308</c:v>
                </c:pt>
                <c:pt idx="2">
                  <c:v>29706</c:v>
                </c:pt>
                <c:pt idx="3">
                  <c:v>31288</c:v>
                </c:pt>
                <c:pt idx="4">
                  <c:v>32200</c:v>
                </c:pt>
                <c:pt idx="5">
                  <c:v>33467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487304"/>
        <c:axId val="360487696"/>
      </c:lineChart>
      <c:catAx>
        <c:axId val="3604873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7696"/>
        <c:crosses val="autoZero"/>
        <c:auto val="1"/>
        <c:lblAlgn val="ctr"/>
        <c:lblOffset val="100"/>
        <c:noMultiLvlLbl val="0"/>
      </c:catAx>
      <c:valAx>
        <c:axId val="360487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487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110</xdr:row>
      <xdr:rowOff>9525</xdr:rowOff>
    </xdr:from>
    <xdr:to>
      <xdr:col>7</xdr:col>
      <xdr:colOff>104776</xdr:colOff>
      <xdr:row>124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576262</xdr:colOff>
      <xdr:row>169</xdr:row>
      <xdr:rowOff>180975</xdr:rowOff>
    </xdr:from>
    <xdr:to>
      <xdr:col>6</xdr:col>
      <xdr:colOff>738187</xdr:colOff>
      <xdr:row>184</xdr:row>
      <xdr:rowOff>66675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590550</xdr:colOff>
      <xdr:row>110</xdr:row>
      <xdr:rowOff>19050</xdr:rowOff>
    </xdr:from>
    <xdr:to>
      <xdr:col>6</xdr:col>
      <xdr:colOff>657225</xdr:colOff>
      <xdr:row>124</xdr:row>
      <xdr:rowOff>95250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561975</xdr:colOff>
      <xdr:row>222</xdr:row>
      <xdr:rowOff>38100</xdr:rowOff>
    </xdr:from>
    <xdr:to>
      <xdr:col>7</xdr:col>
      <xdr:colOff>466725</xdr:colOff>
      <xdr:row>236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495300</xdr:colOff>
      <xdr:row>170</xdr:row>
      <xdr:rowOff>57150</xdr:rowOff>
    </xdr:from>
    <xdr:to>
      <xdr:col>6</xdr:col>
      <xdr:colOff>542925</xdr:colOff>
      <xdr:row>185</xdr:row>
      <xdr:rowOff>104775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110</xdr:row>
      <xdr:rowOff>0</xdr:rowOff>
    </xdr:from>
    <xdr:to>
      <xdr:col>6</xdr:col>
      <xdr:colOff>676275</xdr:colOff>
      <xdr:row>124</xdr:row>
      <xdr:rowOff>66675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495300</xdr:colOff>
      <xdr:row>169</xdr:row>
      <xdr:rowOff>180975</xdr:rowOff>
    </xdr:from>
    <xdr:to>
      <xdr:col>6</xdr:col>
      <xdr:colOff>561975</xdr:colOff>
      <xdr:row>184</xdr:row>
      <xdr:rowOff>66675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581025</xdr:colOff>
      <xdr:row>259</xdr:row>
      <xdr:rowOff>19049</xdr:rowOff>
    </xdr:from>
    <xdr:to>
      <xdr:col>7</xdr:col>
      <xdr:colOff>704850</xdr:colOff>
      <xdr:row>274</xdr:row>
      <xdr:rowOff>47624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538162</xdr:colOff>
      <xdr:row>259</xdr:row>
      <xdr:rowOff>123825</xdr:rowOff>
    </xdr:from>
    <xdr:to>
      <xdr:col>7</xdr:col>
      <xdr:colOff>442912</xdr:colOff>
      <xdr:row>274</xdr:row>
      <xdr:rowOff>9525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7"/>
  <sheetViews>
    <sheetView tabSelected="1" topLeftCell="A254" zoomScaleNormal="100" workbookViewId="0">
      <selection activeCell="B278" sqref="B278"/>
    </sheetView>
  </sheetViews>
  <sheetFormatPr defaultRowHeight="15" x14ac:dyDescent="0.25"/>
  <cols>
    <col min="3" max="3" width="10.7109375" bestFit="1" customWidth="1"/>
    <col min="4" max="4" width="10.140625" customWidth="1"/>
    <col min="5" max="5" width="16.85546875" customWidth="1"/>
    <col min="6" max="8" width="11.5703125" bestFit="1" customWidth="1"/>
    <col min="9" max="9" width="11.28515625" bestFit="1" customWidth="1"/>
    <col min="12" max="12" width="12.5703125" bestFit="1" customWidth="1"/>
    <col min="16" max="16" width="16.5703125" bestFit="1" customWidth="1"/>
  </cols>
  <sheetData>
    <row r="1" spans="1:12" ht="26.25" x14ac:dyDescent="0.4">
      <c r="A1" s="20" t="s">
        <v>9</v>
      </c>
      <c r="B1" s="20"/>
      <c r="C1" s="20"/>
      <c r="D1" s="20"/>
      <c r="E1" s="21"/>
      <c r="F1" s="21"/>
    </row>
    <row r="3" spans="1:12" ht="21" x14ac:dyDescent="0.35">
      <c r="A3" s="13" t="s">
        <v>47</v>
      </c>
      <c r="B3" s="13"/>
      <c r="C3" s="13"/>
      <c r="D3" s="13"/>
      <c r="E3" s="14">
        <v>112548014</v>
      </c>
    </row>
    <row r="5" spans="1:12" x14ac:dyDescent="0.25">
      <c r="B5" t="s">
        <v>35</v>
      </c>
      <c r="E5" s="1"/>
    </row>
    <row r="6" spans="1:12" x14ac:dyDescent="0.25">
      <c r="C6">
        <v>2010</v>
      </c>
      <c r="E6" s="2">
        <v>94013200</v>
      </c>
      <c r="F6" s="2"/>
      <c r="G6" s="2"/>
    </row>
    <row r="7" spans="1:12" x14ac:dyDescent="0.25">
      <c r="C7">
        <v>2015</v>
      </c>
      <c r="E7" s="2">
        <v>102965300</v>
      </c>
      <c r="F7" s="2"/>
      <c r="G7" s="2"/>
      <c r="H7" s="2"/>
    </row>
    <row r="8" spans="1:12" x14ac:dyDescent="0.25">
      <c r="C8" t="s">
        <v>42</v>
      </c>
      <c r="E8" s="2"/>
      <c r="F8" s="27" t="s">
        <v>43</v>
      </c>
      <c r="G8" s="2"/>
    </row>
    <row r="9" spans="1:12" x14ac:dyDescent="0.25">
      <c r="E9" s="2"/>
      <c r="F9" s="27"/>
      <c r="G9" s="2"/>
    </row>
    <row r="10" spans="1:12" x14ac:dyDescent="0.25">
      <c r="B10" t="s">
        <v>49</v>
      </c>
      <c r="L10" s="12"/>
    </row>
    <row r="11" spans="1:12" x14ac:dyDescent="0.25">
      <c r="C11">
        <v>2010</v>
      </c>
      <c r="E11" s="12">
        <v>94013200</v>
      </c>
      <c r="G11" s="2"/>
    </row>
    <row r="12" spans="1:12" x14ac:dyDescent="0.25">
      <c r="C12">
        <v>2011</v>
      </c>
      <c r="E12" s="12">
        <v>95803620</v>
      </c>
      <c r="G12" s="2"/>
    </row>
    <row r="13" spans="1:12" x14ac:dyDescent="0.25">
      <c r="C13">
        <v>2012</v>
      </c>
      <c r="E13" s="12">
        <f>E12*1.019</f>
        <v>97623888.779999986</v>
      </c>
      <c r="G13" s="6"/>
    </row>
    <row r="14" spans="1:12" x14ac:dyDescent="0.25">
      <c r="C14">
        <v>2013</v>
      </c>
      <c r="E14" s="12">
        <f>E13*1.019</f>
        <v>99478742.666819975</v>
      </c>
      <c r="G14" s="6"/>
    </row>
    <row r="15" spans="1:12" x14ac:dyDescent="0.25">
      <c r="C15">
        <v>2014</v>
      </c>
      <c r="E15" s="12">
        <v>101174880</v>
      </c>
      <c r="G15" s="2"/>
    </row>
    <row r="16" spans="1:12" x14ac:dyDescent="0.25">
      <c r="C16">
        <v>2015</v>
      </c>
      <c r="E16" s="12">
        <v>102965300</v>
      </c>
      <c r="G16" s="10"/>
    </row>
    <row r="17" spans="1:7" x14ac:dyDescent="0.25">
      <c r="C17">
        <v>2016</v>
      </c>
      <c r="E17" s="30">
        <v>104787404</v>
      </c>
      <c r="G17" s="11"/>
    </row>
    <row r="18" spans="1:7" x14ac:dyDescent="0.25">
      <c r="C18">
        <v>2017</v>
      </c>
      <c r="E18" s="30">
        <v>106641752</v>
      </c>
      <c r="G18" s="2"/>
    </row>
    <row r="19" spans="1:7" x14ac:dyDescent="0.25">
      <c r="C19">
        <v>2018</v>
      </c>
      <c r="E19" s="30">
        <v>108528915</v>
      </c>
      <c r="G19" s="2"/>
    </row>
    <row r="20" spans="1:7" x14ac:dyDescent="0.25">
      <c r="C20">
        <v>2019</v>
      </c>
      <c r="E20" s="30">
        <v>110449474</v>
      </c>
      <c r="G20" s="2"/>
    </row>
    <row r="21" spans="1:7" x14ac:dyDescent="0.25">
      <c r="C21">
        <v>2020</v>
      </c>
      <c r="E21" s="31">
        <f>E20*1.019</f>
        <v>112548014.00599998</v>
      </c>
      <c r="G21" s="2"/>
    </row>
    <row r="22" spans="1:7" x14ac:dyDescent="0.25">
      <c r="E22" s="31"/>
      <c r="G22" s="2"/>
    </row>
    <row r="23" spans="1:7" x14ac:dyDescent="0.25">
      <c r="A23" t="s">
        <v>73</v>
      </c>
      <c r="E23" s="32"/>
      <c r="G23" s="2"/>
    </row>
    <row r="24" spans="1:7" x14ac:dyDescent="0.25">
      <c r="E24" s="32"/>
      <c r="G24" s="2"/>
    </row>
    <row r="25" spans="1:7" x14ac:dyDescent="0.25">
      <c r="B25" t="s">
        <v>74</v>
      </c>
      <c r="E25" s="32">
        <v>7.8049999999999997</v>
      </c>
      <c r="F25" t="s">
        <v>48</v>
      </c>
      <c r="G25" s="2"/>
    </row>
    <row r="26" spans="1:7" x14ac:dyDescent="0.25">
      <c r="B26" t="s">
        <v>75</v>
      </c>
      <c r="E26" s="32">
        <v>0.11</v>
      </c>
      <c r="F26" t="s">
        <v>48</v>
      </c>
      <c r="G26" s="2"/>
    </row>
    <row r="27" spans="1:7" x14ac:dyDescent="0.25">
      <c r="B27" t="s">
        <v>102</v>
      </c>
      <c r="E27" s="32"/>
      <c r="G27" s="2"/>
    </row>
    <row r="28" spans="1:7" x14ac:dyDescent="0.25">
      <c r="B28" t="s">
        <v>101</v>
      </c>
      <c r="E28" s="32">
        <f>E26/E25*100</f>
        <v>1.4093529788597055</v>
      </c>
      <c r="F28" t="s">
        <v>103</v>
      </c>
      <c r="G28" s="2"/>
    </row>
    <row r="29" spans="1:7" x14ac:dyDescent="0.25">
      <c r="E29" s="32"/>
      <c r="G29" s="2"/>
    </row>
    <row r="30" spans="1:7" x14ac:dyDescent="0.25">
      <c r="A30" t="s">
        <v>90</v>
      </c>
      <c r="E30" s="32"/>
      <c r="G30" s="2"/>
    </row>
    <row r="31" spans="1:7" x14ac:dyDescent="0.25">
      <c r="B31" t="s">
        <v>74</v>
      </c>
      <c r="E31" s="32">
        <v>7.806</v>
      </c>
      <c r="F31" t="s">
        <v>48</v>
      </c>
      <c r="G31" s="2"/>
    </row>
    <row r="32" spans="1:7" x14ac:dyDescent="0.25">
      <c r="B32" t="s">
        <v>91</v>
      </c>
      <c r="E32" s="32">
        <v>0.109</v>
      </c>
      <c r="F32" t="s">
        <v>48</v>
      </c>
      <c r="G32" s="2"/>
    </row>
    <row r="33" spans="1:7" x14ac:dyDescent="0.25">
      <c r="E33" s="32"/>
      <c r="G33" s="2"/>
    </row>
    <row r="34" spans="1:7" x14ac:dyDescent="0.25">
      <c r="B34" t="s">
        <v>92</v>
      </c>
      <c r="E34" s="32"/>
      <c r="G34" s="2"/>
    </row>
    <row r="35" spans="1:7" x14ac:dyDescent="0.25">
      <c r="B35" t="s">
        <v>93</v>
      </c>
      <c r="E35" s="37">
        <v>1.08</v>
      </c>
      <c r="F35" t="s">
        <v>89</v>
      </c>
      <c r="G35" s="2"/>
    </row>
    <row r="36" spans="1:7" x14ac:dyDescent="0.25">
      <c r="E36" s="32"/>
      <c r="G36" s="2"/>
    </row>
    <row r="37" spans="1:7" x14ac:dyDescent="0.25">
      <c r="A37" t="s">
        <v>76</v>
      </c>
      <c r="E37" s="32"/>
      <c r="G37" s="2"/>
    </row>
    <row r="38" spans="1:7" x14ac:dyDescent="0.25">
      <c r="E38" s="32"/>
      <c r="G38" s="2"/>
    </row>
    <row r="39" spans="1:7" x14ac:dyDescent="0.25">
      <c r="B39" t="s">
        <v>77</v>
      </c>
      <c r="E39" s="32">
        <v>7.673</v>
      </c>
      <c r="F39" t="s">
        <v>48</v>
      </c>
      <c r="G39" s="2"/>
    </row>
    <row r="40" spans="1:7" x14ac:dyDescent="0.25">
      <c r="B40" t="s">
        <v>78</v>
      </c>
      <c r="E40" s="32">
        <v>0.108</v>
      </c>
      <c r="F40" t="s">
        <v>48</v>
      </c>
      <c r="G40" s="2"/>
    </row>
    <row r="41" spans="1:7" x14ac:dyDescent="0.25">
      <c r="E41" s="32"/>
      <c r="G41" s="2"/>
    </row>
    <row r="42" spans="1:7" x14ac:dyDescent="0.25">
      <c r="A42" t="s">
        <v>83</v>
      </c>
      <c r="E42" s="32"/>
      <c r="G42" s="2"/>
    </row>
    <row r="43" spans="1:7" x14ac:dyDescent="0.25">
      <c r="E43" s="32"/>
      <c r="G43" s="2"/>
    </row>
    <row r="44" spans="1:7" x14ac:dyDescent="0.25">
      <c r="B44" t="s">
        <v>84</v>
      </c>
      <c r="E44" s="32"/>
      <c r="G44" s="2"/>
    </row>
    <row r="45" spans="1:7" x14ac:dyDescent="0.25">
      <c r="B45" t="s">
        <v>85</v>
      </c>
      <c r="E45" s="32">
        <v>1.329</v>
      </c>
      <c r="F45" t="s">
        <v>48</v>
      </c>
      <c r="G45" s="2"/>
    </row>
    <row r="46" spans="1:7" x14ac:dyDescent="0.25">
      <c r="E46" s="32"/>
      <c r="G46" s="2"/>
    </row>
    <row r="47" spans="1:7" x14ac:dyDescent="0.25">
      <c r="B47" t="s">
        <v>86</v>
      </c>
      <c r="E47" s="32"/>
      <c r="G47" s="2"/>
    </row>
    <row r="48" spans="1:7" x14ac:dyDescent="0.25">
      <c r="B48" t="s">
        <v>87</v>
      </c>
      <c r="E48" s="32">
        <v>7.6310000000000002</v>
      </c>
      <c r="F48" t="s">
        <v>48</v>
      </c>
      <c r="G48" s="2"/>
    </row>
    <row r="49" spans="1:7" x14ac:dyDescent="0.25">
      <c r="E49" s="32"/>
      <c r="G49" s="2"/>
    </row>
    <row r="50" spans="1:7" x14ac:dyDescent="0.25">
      <c r="B50" t="s">
        <v>88</v>
      </c>
      <c r="E50" s="37">
        <v>17.420000000000002</v>
      </c>
      <c r="F50" t="s">
        <v>89</v>
      </c>
      <c r="G50" s="2"/>
    </row>
    <row r="51" spans="1:7" x14ac:dyDescent="0.25">
      <c r="E51" s="32"/>
      <c r="G51" s="2"/>
    </row>
    <row r="52" spans="1:7" ht="21" x14ac:dyDescent="0.35">
      <c r="A52" s="13" t="s">
        <v>10</v>
      </c>
      <c r="B52" s="13"/>
      <c r="C52" s="13"/>
      <c r="D52" s="13"/>
      <c r="E52" s="13"/>
    </row>
    <row r="53" spans="1:7" ht="21" x14ac:dyDescent="0.35">
      <c r="A53" s="13"/>
      <c r="B53" s="13"/>
      <c r="C53" s="13"/>
      <c r="D53" s="13"/>
      <c r="E53" s="13"/>
    </row>
    <row r="54" spans="1:7" x14ac:dyDescent="0.25">
      <c r="E54" s="8" t="s">
        <v>11</v>
      </c>
    </row>
    <row r="55" spans="1:7" x14ac:dyDescent="0.25">
      <c r="E55" s="19"/>
    </row>
    <row r="56" spans="1:7" x14ac:dyDescent="0.25">
      <c r="C56">
        <v>2015</v>
      </c>
      <c r="E56" s="9">
        <v>5.9</v>
      </c>
    </row>
    <row r="57" spans="1:7" x14ac:dyDescent="0.25">
      <c r="C57">
        <v>2016</v>
      </c>
      <c r="E57" s="9">
        <v>6.4</v>
      </c>
    </row>
    <row r="58" spans="1:7" x14ac:dyDescent="0.25">
      <c r="C58">
        <v>2017</v>
      </c>
      <c r="E58" s="9">
        <v>6.7</v>
      </c>
    </row>
    <row r="59" spans="1:7" x14ac:dyDescent="0.25">
      <c r="C59">
        <v>2018</v>
      </c>
      <c r="E59" s="19">
        <v>6.2</v>
      </c>
    </row>
    <row r="60" spans="1:7" x14ac:dyDescent="0.25">
      <c r="C60">
        <v>2019</v>
      </c>
      <c r="E60" s="19">
        <v>5.9</v>
      </c>
    </row>
    <row r="61" spans="1:7" x14ac:dyDescent="0.25">
      <c r="E61" s="32"/>
      <c r="G61" s="2"/>
    </row>
    <row r="62" spans="1:7" ht="21" x14ac:dyDescent="0.35">
      <c r="A62" s="13" t="s">
        <v>0</v>
      </c>
      <c r="B62" s="13"/>
      <c r="C62" s="13"/>
      <c r="D62" s="13"/>
      <c r="E62" s="13"/>
    </row>
    <row r="64" spans="1:7" x14ac:dyDescent="0.25">
      <c r="B64" t="s">
        <v>79</v>
      </c>
      <c r="F64" t="s">
        <v>80</v>
      </c>
    </row>
    <row r="66" spans="2:6" x14ac:dyDescent="0.25">
      <c r="B66" t="s">
        <v>94</v>
      </c>
    </row>
    <row r="68" spans="2:6" x14ac:dyDescent="0.25">
      <c r="E68" t="s">
        <v>14</v>
      </c>
      <c r="F68" t="s">
        <v>16</v>
      </c>
    </row>
    <row r="69" spans="2:6" x14ac:dyDescent="0.25">
      <c r="F69" t="s">
        <v>15</v>
      </c>
    </row>
    <row r="70" spans="2:6" x14ac:dyDescent="0.25">
      <c r="C70" s="36"/>
    </row>
    <row r="71" spans="2:6" x14ac:dyDescent="0.25">
      <c r="C71" s="22" t="s">
        <v>23</v>
      </c>
      <c r="D71" s="16"/>
      <c r="E71" s="16">
        <v>50.508666666666656</v>
      </c>
      <c r="F71" s="16">
        <v>51.420999999999999</v>
      </c>
    </row>
    <row r="72" spans="2:6" x14ac:dyDescent="0.25">
      <c r="C72" s="22" t="s">
        <v>24</v>
      </c>
      <c r="D72" s="16"/>
      <c r="E72" s="16">
        <v>51.785631578947367</v>
      </c>
      <c r="F72" s="16">
        <v>52.033999999999999</v>
      </c>
    </row>
    <row r="73" spans="2:6" x14ac:dyDescent="0.25">
      <c r="C73" s="22" t="s">
        <v>25</v>
      </c>
      <c r="D73" s="16"/>
      <c r="E73" s="16">
        <v>52.067600000000006</v>
      </c>
      <c r="F73" s="16">
        <v>52.207000000000001</v>
      </c>
    </row>
    <row r="74" spans="2:6" x14ac:dyDescent="0.25">
      <c r="C74" s="22" t="s">
        <v>26</v>
      </c>
      <c r="D74" s="16"/>
      <c r="E74" s="16">
        <v>52.098599999999998</v>
      </c>
      <c r="F74" s="16">
        <v>51.965000000000003</v>
      </c>
    </row>
    <row r="75" spans="2:6" x14ac:dyDescent="0.25">
      <c r="C75" s="22" t="s">
        <v>27</v>
      </c>
      <c r="D75" s="16"/>
      <c r="E75" s="16">
        <v>52.194809523809532</v>
      </c>
      <c r="F75" s="16">
        <v>52.689</v>
      </c>
    </row>
    <row r="76" spans="2:6" x14ac:dyDescent="0.25">
      <c r="C76" s="22" t="s">
        <v>28</v>
      </c>
      <c r="D76" s="16"/>
      <c r="E76" s="16">
        <v>53.047631578947374</v>
      </c>
      <c r="F76" s="16">
        <v>53.521999999999998</v>
      </c>
    </row>
    <row r="77" spans="2:6" x14ac:dyDescent="0.25">
      <c r="C77" s="22" t="s">
        <v>29</v>
      </c>
      <c r="D77" s="16"/>
      <c r="E77" s="16">
        <v>53.432909090909099</v>
      </c>
      <c r="F77" s="16">
        <v>53.262999999999998</v>
      </c>
    </row>
    <row r="78" spans="2:6" x14ac:dyDescent="0.25">
      <c r="C78" s="22" t="s">
        <v>30</v>
      </c>
      <c r="D78" s="16"/>
      <c r="E78" s="16">
        <v>53.273523809523809</v>
      </c>
      <c r="F78" s="16">
        <v>53.433999999999997</v>
      </c>
    </row>
    <row r="79" spans="2:6" x14ac:dyDescent="0.25">
      <c r="C79" s="22" t="s">
        <v>31</v>
      </c>
      <c r="D79" s="16"/>
      <c r="E79" s="16">
        <v>53.941899999999997</v>
      </c>
      <c r="F79" s="16">
        <v>54.250999999999998</v>
      </c>
    </row>
    <row r="80" spans="2:6" x14ac:dyDescent="0.25">
      <c r="C80" s="22" t="s">
        <v>32</v>
      </c>
      <c r="D80" s="16"/>
      <c r="E80" s="16">
        <v>54.0085652173913</v>
      </c>
      <c r="F80" s="16">
        <v>53.606000000000002</v>
      </c>
    </row>
    <row r="81" spans="3:8" x14ac:dyDescent="0.25">
      <c r="C81" s="22" t="s">
        <v>33</v>
      </c>
      <c r="D81" s="16"/>
      <c r="E81" s="16">
        <v>52.808263157894736</v>
      </c>
      <c r="F81" s="16">
        <v>52.607999999999997</v>
      </c>
    </row>
    <row r="82" spans="3:8" x14ac:dyDescent="0.25">
      <c r="C82" s="22" t="s">
        <v>34</v>
      </c>
      <c r="D82" s="16"/>
      <c r="E82" s="16">
        <v>52.769058823529413</v>
      </c>
      <c r="F82" s="16">
        <v>52.723999999999997</v>
      </c>
    </row>
    <row r="83" spans="3:8" x14ac:dyDescent="0.25">
      <c r="C83" s="28" t="s">
        <v>44</v>
      </c>
      <c r="E83" s="29">
        <v>52.468000000000004</v>
      </c>
      <c r="F83" s="29">
        <v>52.351999999999997</v>
      </c>
    </row>
    <row r="84" spans="3:8" ht="15.75" x14ac:dyDescent="0.25">
      <c r="C84" s="28" t="s">
        <v>50</v>
      </c>
      <c r="E84" s="34">
        <v>52.190055555555553</v>
      </c>
      <c r="F84" s="34">
        <v>52.006</v>
      </c>
    </row>
    <row r="85" spans="3:8" ht="15.75" x14ac:dyDescent="0.25">
      <c r="C85" s="28" t="s">
        <v>51</v>
      </c>
      <c r="E85" s="34">
        <v>52.413428571428575</v>
      </c>
      <c r="F85" s="34">
        <v>52.781999999999996</v>
      </c>
    </row>
    <row r="86" spans="3:8" ht="15.75" x14ac:dyDescent="0.25">
      <c r="C86" s="28" t="s">
        <v>52</v>
      </c>
      <c r="E86" s="34">
        <v>52.112222222222229</v>
      </c>
      <c r="F86" s="34">
        <v>52.106000000000002</v>
      </c>
    </row>
    <row r="87" spans="3:8" ht="15.75" x14ac:dyDescent="0.25">
      <c r="C87" s="28" t="s">
        <v>53</v>
      </c>
      <c r="E87" s="34">
        <v>52.262000000000008</v>
      </c>
      <c r="F87" s="34">
        <v>52.256999999999998</v>
      </c>
      <c r="H87" s="33"/>
    </row>
    <row r="88" spans="3:8" ht="15.75" x14ac:dyDescent="0.25">
      <c r="C88" s="28" t="s">
        <v>54</v>
      </c>
      <c r="E88" s="34">
        <v>51.802944444444435</v>
      </c>
      <c r="F88" s="34">
        <v>51.357999999999997</v>
      </c>
    </row>
    <row r="89" spans="3:8" ht="15.75" x14ac:dyDescent="0.25">
      <c r="C89" s="28" t="s">
        <v>55</v>
      </c>
      <c r="E89" s="34">
        <v>51.142869565217381</v>
      </c>
      <c r="F89" s="34">
        <v>51.012999999999998</v>
      </c>
    </row>
    <row r="90" spans="3:8" ht="15.75" x14ac:dyDescent="0.25">
      <c r="C90" s="28" t="s">
        <v>56</v>
      </c>
      <c r="E90" s="34">
        <v>52.054736842105264</v>
      </c>
      <c r="F90" s="34">
        <v>52.338999999999999</v>
      </c>
    </row>
    <row r="91" spans="3:8" ht="15.75" x14ac:dyDescent="0.25">
      <c r="C91" s="28" t="s">
        <v>57</v>
      </c>
      <c r="E91" s="34">
        <v>52.105190476190479</v>
      </c>
      <c r="F91" s="34">
        <v>52.042000000000002</v>
      </c>
    </row>
    <row r="92" spans="3:8" ht="15.75" x14ac:dyDescent="0.25">
      <c r="C92" s="28" t="s">
        <v>58</v>
      </c>
      <c r="E92" s="34">
        <v>51.504173913043481</v>
      </c>
      <c r="F92" s="34">
        <v>51.033000000000001</v>
      </c>
    </row>
    <row r="93" spans="3:8" ht="15.75" x14ac:dyDescent="0.25">
      <c r="C93" s="28" t="s">
        <v>59</v>
      </c>
      <c r="E93" s="34">
        <v>50.726749999999996</v>
      </c>
      <c r="F93" s="34">
        <v>50.798000000000002</v>
      </c>
    </row>
    <row r="94" spans="3:8" ht="15.75" x14ac:dyDescent="0.25">
      <c r="C94" s="28" t="s">
        <v>60</v>
      </c>
      <c r="E94" s="34">
        <v>50.767111111111113</v>
      </c>
      <c r="F94" s="34">
        <v>50.744</v>
      </c>
    </row>
    <row r="95" spans="3:8" ht="15.75" x14ac:dyDescent="0.25">
      <c r="C95" s="28" t="s">
        <v>61</v>
      </c>
      <c r="E95" s="34">
        <v>50.838571428571427</v>
      </c>
      <c r="F95" s="34">
        <v>50.904000000000003</v>
      </c>
    </row>
    <row r="96" spans="3:8" ht="15.75" x14ac:dyDescent="0.25">
      <c r="C96" s="28" t="s">
        <v>62</v>
      </c>
      <c r="E96" s="34">
        <v>50.744789473684214</v>
      </c>
      <c r="F96" s="34">
        <v>50.936999999999998</v>
      </c>
    </row>
    <row r="97" spans="2:8" ht="15.75" x14ac:dyDescent="0.25">
      <c r="C97" s="28" t="s">
        <v>63</v>
      </c>
      <c r="E97" s="34">
        <v>50.903571428571432</v>
      </c>
      <c r="F97" s="34">
        <v>51.043999999999997</v>
      </c>
    </row>
    <row r="98" spans="2:8" ht="15.75" x14ac:dyDescent="0.25">
      <c r="C98" s="28" t="s">
        <v>64</v>
      </c>
      <c r="E98" s="34">
        <v>50.734900000000003</v>
      </c>
      <c r="F98" s="34">
        <v>50.588999999999999</v>
      </c>
    </row>
    <row r="99" spans="2:8" ht="15.75" x14ac:dyDescent="0.25">
      <c r="C99" s="28" t="s">
        <v>65</v>
      </c>
      <c r="E99" s="34">
        <v>50.55557894736841</v>
      </c>
      <c r="F99" s="34">
        <v>50.726999999999997</v>
      </c>
    </row>
    <row r="100" spans="2:8" ht="15.75" x14ac:dyDescent="0.25">
      <c r="C100" s="28" t="s">
        <v>66</v>
      </c>
      <c r="E100" s="34">
        <v>50.09723809523809</v>
      </c>
      <c r="F100" s="34">
        <v>49.850999999999999</v>
      </c>
    </row>
    <row r="101" spans="2:8" ht="15.75" x14ac:dyDescent="0.25">
      <c r="C101" s="28" t="s">
        <v>67</v>
      </c>
      <c r="E101" s="34">
        <v>49.467545454545458</v>
      </c>
      <c r="F101" s="34">
        <v>49.216999999999999</v>
      </c>
    </row>
    <row r="102" spans="2:8" x14ac:dyDescent="0.25">
      <c r="C102" s="28"/>
      <c r="E102" s="29"/>
      <c r="F102" s="29"/>
    </row>
    <row r="103" spans="2:8" x14ac:dyDescent="0.25">
      <c r="B103" t="s">
        <v>95</v>
      </c>
      <c r="C103" s="4"/>
    </row>
    <row r="104" spans="2:8" x14ac:dyDescent="0.25">
      <c r="C104" s="4"/>
    </row>
    <row r="105" spans="2:8" x14ac:dyDescent="0.25">
      <c r="C105">
        <v>2014</v>
      </c>
      <c r="E105" s="15">
        <v>44.395200000000003</v>
      </c>
    </row>
    <row r="106" spans="2:8" x14ac:dyDescent="0.25">
      <c r="C106">
        <v>2015</v>
      </c>
      <c r="E106" s="15">
        <v>45.502800000000001</v>
      </c>
    </row>
    <row r="107" spans="2:8" x14ac:dyDescent="0.25">
      <c r="C107">
        <v>2016</v>
      </c>
      <c r="E107" s="15">
        <v>47.4925</v>
      </c>
    </row>
    <row r="108" spans="2:8" x14ac:dyDescent="0.25">
      <c r="C108">
        <v>2017</v>
      </c>
      <c r="E108" s="15">
        <v>50.403700000000001</v>
      </c>
    </row>
    <row r="109" spans="2:8" x14ac:dyDescent="0.25">
      <c r="C109">
        <v>2018</v>
      </c>
      <c r="E109" s="15">
        <v>52.6614</v>
      </c>
    </row>
    <row r="110" spans="2:8" x14ac:dyDescent="0.25">
      <c r="C110">
        <v>2019</v>
      </c>
      <c r="E110" s="35">
        <v>51.795790199999999</v>
      </c>
      <c r="H110">
        <f>H88</f>
        <v>0</v>
      </c>
    </row>
    <row r="127" spans="2:2" x14ac:dyDescent="0.25">
      <c r="B127" t="s">
        <v>36</v>
      </c>
    </row>
    <row r="129" spans="1:5" ht="21" x14ac:dyDescent="0.35">
      <c r="A129" s="13" t="s">
        <v>96</v>
      </c>
      <c r="B129" s="13"/>
    </row>
    <row r="131" spans="1:5" x14ac:dyDescent="0.25">
      <c r="C131" s="23">
        <v>43101</v>
      </c>
      <c r="D131" s="15"/>
      <c r="E131" s="15">
        <v>3.4</v>
      </c>
    </row>
    <row r="132" spans="1:5" x14ac:dyDescent="0.25">
      <c r="C132" s="23">
        <v>43132</v>
      </c>
      <c r="D132" s="15"/>
      <c r="E132" s="15">
        <v>3.8</v>
      </c>
    </row>
    <row r="133" spans="1:5" x14ac:dyDescent="0.25">
      <c r="C133" s="23">
        <v>43160</v>
      </c>
      <c r="D133" s="15"/>
      <c r="E133" s="15">
        <v>4.3</v>
      </c>
    </row>
    <row r="134" spans="1:5" x14ac:dyDescent="0.25">
      <c r="C134" s="23">
        <v>43191</v>
      </c>
      <c r="D134" s="15"/>
      <c r="E134" s="15">
        <v>4.5</v>
      </c>
    </row>
    <row r="135" spans="1:5" x14ac:dyDescent="0.25">
      <c r="C135" s="23">
        <v>43221</v>
      </c>
      <c r="D135" s="15"/>
      <c r="E135" s="15">
        <v>4.5999999999999996</v>
      </c>
    </row>
    <row r="136" spans="1:5" x14ac:dyDescent="0.25">
      <c r="C136" s="23">
        <v>43252</v>
      </c>
      <c r="D136" s="15"/>
      <c r="E136" s="15">
        <v>5.2</v>
      </c>
    </row>
    <row r="137" spans="1:5" x14ac:dyDescent="0.25">
      <c r="C137" s="23">
        <v>43282</v>
      </c>
      <c r="D137" s="15"/>
      <c r="E137" s="15">
        <v>5.7</v>
      </c>
    </row>
    <row r="138" spans="1:5" x14ac:dyDescent="0.25">
      <c r="C138" s="23">
        <v>43313</v>
      </c>
      <c r="D138" s="15"/>
      <c r="E138" s="15">
        <v>6.4</v>
      </c>
    </row>
    <row r="139" spans="1:5" x14ac:dyDescent="0.25">
      <c r="C139" s="23">
        <v>43344</v>
      </c>
      <c r="D139" s="15"/>
      <c r="E139" s="15">
        <v>6.7</v>
      </c>
    </row>
    <row r="140" spans="1:5" x14ac:dyDescent="0.25">
      <c r="C140" s="23">
        <v>43374</v>
      </c>
      <c r="D140" s="15"/>
      <c r="E140" s="15">
        <v>6.7</v>
      </c>
    </row>
    <row r="141" spans="1:5" x14ac:dyDescent="0.25">
      <c r="C141" s="23">
        <v>43405</v>
      </c>
      <c r="D141" s="15"/>
      <c r="E141" s="24">
        <v>6</v>
      </c>
    </row>
    <row r="142" spans="1:5" x14ac:dyDescent="0.25">
      <c r="C142" s="23">
        <v>43435</v>
      </c>
      <c r="D142" s="15"/>
      <c r="E142" s="15">
        <v>5.0999999999999996</v>
      </c>
    </row>
    <row r="143" spans="1:5" x14ac:dyDescent="0.25">
      <c r="C143" s="23">
        <v>43466</v>
      </c>
      <c r="D143" s="15"/>
      <c r="E143" s="15">
        <v>4.4000000000000004</v>
      </c>
    </row>
    <row r="144" spans="1:5" x14ac:dyDescent="0.25">
      <c r="C144" s="23">
        <v>43497</v>
      </c>
      <c r="D144" s="19"/>
      <c r="E144" s="19">
        <v>3.8</v>
      </c>
    </row>
    <row r="145" spans="2:5" x14ac:dyDescent="0.25">
      <c r="C145" s="23">
        <v>43525</v>
      </c>
      <c r="D145" s="19"/>
      <c r="E145" s="19">
        <v>3.3</v>
      </c>
    </row>
    <row r="146" spans="2:5" x14ac:dyDescent="0.25">
      <c r="C146" s="23">
        <v>43556</v>
      </c>
      <c r="D146" s="19"/>
      <c r="E146" s="24">
        <v>3</v>
      </c>
    </row>
    <row r="147" spans="2:5" x14ac:dyDescent="0.25">
      <c r="C147" s="23">
        <v>43586</v>
      </c>
      <c r="D147" s="19"/>
      <c r="E147" s="24">
        <v>3.2</v>
      </c>
    </row>
    <row r="148" spans="2:5" x14ac:dyDescent="0.25">
      <c r="C148" s="23">
        <v>43617</v>
      </c>
      <c r="D148" s="19"/>
      <c r="E148" s="24">
        <v>2.7</v>
      </c>
    </row>
    <row r="149" spans="2:5" x14ac:dyDescent="0.25">
      <c r="C149" s="23">
        <v>43647</v>
      </c>
      <c r="D149" s="19"/>
      <c r="E149" s="24">
        <v>2.4</v>
      </c>
    </row>
    <row r="150" spans="2:5" x14ac:dyDescent="0.25">
      <c r="C150" s="23">
        <v>43678</v>
      </c>
      <c r="D150" s="19"/>
      <c r="E150" s="24">
        <v>1.7</v>
      </c>
    </row>
    <row r="151" spans="2:5" x14ac:dyDescent="0.25">
      <c r="C151" s="23">
        <v>43709</v>
      </c>
      <c r="D151" s="19"/>
      <c r="E151" s="24">
        <v>0.9</v>
      </c>
    </row>
    <row r="152" spans="2:5" x14ac:dyDescent="0.25">
      <c r="C152" s="23">
        <v>43739</v>
      </c>
      <c r="D152" s="19"/>
      <c r="E152" s="24">
        <v>0.8</v>
      </c>
    </row>
    <row r="153" spans="2:5" x14ac:dyDescent="0.25">
      <c r="C153" s="23">
        <v>43770</v>
      </c>
      <c r="D153" s="19"/>
      <c r="E153" s="24">
        <v>1.3</v>
      </c>
    </row>
    <row r="154" spans="2:5" x14ac:dyDescent="0.25">
      <c r="C154" s="23">
        <v>43800</v>
      </c>
      <c r="D154" s="19"/>
      <c r="E154" s="24">
        <v>2.5</v>
      </c>
    </row>
    <row r="155" spans="2:5" x14ac:dyDescent="0.25">
      <c r="C155" s="23">
        <v>43831</v>
      </c>
      <c r="D155" s="19"/>
      <c r="E155" s="24">
        <v>2.9</v>
      </c>
    </row>
    <row r="156" spans="2:5" x14ac:dyDescent="0.25">
      <c r="C156" s="23">
        <v>43862</v>
      </c>
      <c r="D156" s="19"/>
      <c r="E156" s="24">
        <v>2.6</v>
      </c>
    </row>
    <row r="157" spans="2:5" x14ac:dyDescent="0.25">
      <c r="C157" s="23">
        <v>43891</v>
      </c>
      <c r="D157" s="19"/>
      <c r="E157" s="24">
        <v>2.5</v>
      </c>
    </row>
    <row r="158" spans="2:5" x14ac:dyDescent="0.25">
      <c r="C158" s="23"/>
      <c r="D158" s="19"/>
      <c r="E158" s="19"/>
    </row>
    <row r="159" spans="2:5" x14ac:dyDescent="0.25">
      <c r="B159" t="s">
        <v>97</v>
      </c>
    </row>
    <row r="161" spans="2:5" x14ac:dyDescent="0.25">
      <c r="C161" s="15">
        <v>2013</v>
      </c>
      <c r="D161" s="15"/>
      <c r="E161" s="15">
        <v>2.6</v>
      </c>
    </row>
    <row r="162" spans="2:5" x14ac:dyDescent="0.25">
      <c r="C162" s="15">
        <v>2014</v>
      </c>
      <c r="D162" s="15"/>
      <c r="E162" s="15">
        <v>3.6</v>
      </c>
    </row>
    <row r="163" spans="2:5" x14ac:dyDescent="0.25">
      <c r="C163" s="15">
        <v>2015</v>
      </c>
      <c r="D163" s="15"/>
      <c r="E163" s="24">
        <v>0.7</v>
      </c>
    </row>
    <row r="164" spans="2:5" x14ac:dyDescent="0.25">
      <c r="C164" s="15">
        <v>2016</v>
      </c>
      <c r="D164" s="15"/>
      <c r="E164" s="24">
        <v>1.3</v>
      </c>
    </row>
    <row r="165" spans="2:5" x14ac:dyDescent="0.25">
      <c r="C165" s="15">
        <v>2017</v>
      </c>
      <c r="D165" s="15"/>
      <c r="E165" s="24">
        <v>2.9</v>
      </c>
    </row>
    <row r="166" spans="2:5" x14ac:dyDescent="0.25">
      <c r="C166" s="15">
        <v>2018</v>
      </c>
      <c r="D166" s="15"/>
      <c r="E166" s="24">
        <v>5.2</v>
      </c>
    </row>
    <row r="167" spans="2:5" x14ac:dyDescent="0.25">
      <c r="C167" s="19">
        <v>2019</v>
      </c>
      <c r="D167" s="19"/>
      <c r="E167" s="24">
        <v>2.5</v>
      </c>
    </row>
    <row r="168" spans="2:5" x14ac:dyDescent="0.25">
      <c r="C168" s="19"/>
      <c r="D168" s="19"/>
      <c r="E168" s="24"/>
    </row>
    <row r="169" spans="2:5" x14ac:dyDescent="0.25">
      <c r="B169" t="s">
        <v>104</v>
      </c>
      <c r="C169" s="19"/>
      <c r="D169" s="19"/>
      <c r="E169" s="24"/>
    </row>
    <row r="188" spans="1:7" ht="21" x14ac:dyDescent="0.35">
      <c r="A188" s="13" t="s">
        <v>1</v>
      </c>
      <c r="B188" s="13"/>
      <c r="C188" s="13"/>
      <c r="D188" s="21"/>
    </row>
    <row r="190" spans="1:7" x14ac:dyDescent="0.25">
      <c r="E190" t="s">
        <v>41</v>
      </c>
    </row>
    <row r="192" spans="1:7" x14ac:dyDescent="0.25">
      <c r="C192" t="s">
        <v>12</v>
      </c>
      <c r="E192" s="17">
        <v>77.674000000000007</v>
      </c>
      <c r="G192" s="5"/>
    </row>
    <row r="193" spans="1:8" x14ac:dyDescent="0.25">
      <c r="C193" t="s">
        <v>17</v>
      </c>
      <c r="E193" s="9">
        <v>77.474000000000004</v>
      </c>
    </row>
    <row r="194" spans="1:8" x14ac:dyDescent="0.25">
      <c r="C194" t="s">
        <v>18</v>
      </c>
      <c r="E194" s="9">
        <v>74.763000000000005</v>
      </c>
    </row>
    <row r="195" spans="1:8" x14ac:dyDescent="0.25">
      <c r="C195" t="s">
        <v>13</v>
      </c>
      <c r="E195" s="9">
        <v>73.097999999999999</v>
      </c>
    </row>
    <row r="196" spans="1:8" x14ac:dyDescent="0.25">
      <c r="C196" t="s">
        <v>19</v>
      </c>
      <c r="E196" s="9">
        <v>72.198999999999998</v>
      </c>
    </row>
    <row r="197" spans="1:8" x14ac:dyDescent="0.25">
      <c r="C197" t="s">
        <v>68</v>
      </c>
      <c r="E197" s="19">
        <v>83.617999999999995</v>
      </c>
    </row>
    <row r="198" spans="1:8" x14ac:dyDescent="0.25">
      <c r="E198" s="19"/>
    </row>
    <row r="199" spans="1:8" ht="21" x14ac:dyDescent="0.35">
      <c r="A199" s="13" t="s">
        <v>2</v>
      </c>
      <c r="B199" s="13"/>
      <c r="C199" s="13"/>
      <c r="D199" s="13"/>
      <c r="E199" s="13"/>
    </row>
    <row r="201" spans="1:8" x14ac:dyDescent="0.25">
      <c r="F201" s="7" t="s">
        <v>20</v>
      </c>
      <c r="G201" t="s">
        <v>46</v>
      </c>
      <c r="H201" s="7" t="s">
        <v>69</v>
      </c>
    </row>
    <row r="202" spans="1:8" x14ac:dyDescent="0.25">
      <c r="B202" t="s">
        <v>21</v>
      </c>
      <c r="F202" s="18" t="s">
        <v>22</v>
      </c>
      <c r="G202" s="18" t="s">
        <v>70</v>
      </c>
      <c r="H202" t="s">
        <v>71</v>
      </c>
    </row>
    <row r="203" spans="1:8" x14ac:dyDescent="0.25">
      <c r="B203" t="s">
        <v>3</v>
      </c>
      <c r="F203" s="5">
        <v>0.622</v>
      </c>
      <c r="G203" s="5">
        <v>0.60199999999999998</v>
      </c>
      <c r="H203" s="5">
        <v>0.61699999999999999</v>
      </c>
    </row>
    <row r="204" spans="1:8" x14ac:dyDescent="0.25">
      <c r="B204" t="s">
        <v>4</v>
      </c>
      <c r="F204" s="5">
        <v>0.94699999999999995</v>
      </c>
      <c r="G204" s="5">
        <v>0.94699999999999995</v>
      </c>
      <c r="H204" s="5">
        <v>0.94699999999999995</v>
      </c>
    </row>
    <row r="205" spans="1:8" x14ac:dyDescent="0.25">
      <c r="B205" t="s">
        <v>5</v>
      </c>
      <c r="F205" s="5">
        <v>5.2999999999999999E-2</v>
      </c>
      <c r="G205" s="5">
        <v>5.2999999999999999E-2</v>
      </c>
      <c r="H205" s="5">
        <v>5.2999999999999999E-2</v>
      </c>
    </row>
    <row r="206" spans="1:8" x14ac:dyDescent="0.25">
      <c r="B206" t="s">
        <v>6</v>
      </c>
      <c r="F206" s="5">
        <v>0.18</v>
      </c>
      <c r="G206" s="5">
        <v>0.154</v>
      </c>
      <c r="H206" s="5">
        <v>0.14799999999999999</v>
      </c>
    </row>
    <row r="207" spans="1:8" x14ac:dyDescent="0.25">
      <c r="F207" s="5"/>
      <c r="H207" s="5"/>
    </row>
    <row r="208" spans="1:8" ht="21" x14ac:dyDescent="0.35">
      <c r="A208" s="13" t="s">
        <v>99</v>
      </c>
      <c r="B208" s="13"/>
      <c r="C208" s="13"/>
      <c r="D208" s="21"/>
    </row>
    <row r="209" spans="3:9" x14ac:dyDescent="0.25">
      <c r="F209" s="2" t="s">
        <v>40</v>
      </c>
      <c r="G209" s="2"/>
      <c r="H209" s="2"/>
    </row>
    <row r="210" spans="3:9" x14ac:dyDescent="0.25">
      <c r="F210" s="2"/>
      <c r="G210" s="2"/>
      <c r="H210" s="2"/>
    </row>
    <row r="211" spans="3:9" x14ac:dyDescent="0.25">
      <c r="C211" t="s">
        <v>45</v>
      </c>
      <c r="F211" s="2" t="s">
        <v>37</v>
      </c>
      <c r="G211" s="2" t="s">
        <v>8</v>
      </c>
      <c r="H211" s="2" t="s">
        <v>7</v>
      </c>
      <c r="I211" s="2" t="s">
        <v>39</v>
      </c>
    </row>
    <row r="212" spans="3:9" x14ac:dyDescent="0.25">
      <c r="F212" s="2" t="s">
        <v>38</v>
      </c>
      <c r="G212" s="2"/>
      <c r="H212" s="2"/>
      <c r="I212" t="s">
        <v>38</v>
      </c>
    </row>
    <row r="213" spans="3:9" x14ac:dyDescent="0.25">
      <c r="F213" s="2"/>
      <c r="G213" s="2"/>
      <c r="H213" s="2"/>
    </row>
    <row r="214" spans="3:9" x14ac:dyDescent="0.25">
      <c r="C214">
        <v>2013</v>
      </c>
      <c r="F214" s="25">
        <v>119108.57</v>
      </c>
      <c r="G214" s="25">
        <v>62411</v>
      </c>
      <c r="H214" s="25">
        <v>56698</v>
      </c>
      <c r="I214" s="25">
        <f t="shared" ref="I214:I220" si="0">H214-G214</f>
        <v>-5713</v>
      </c>
    </row>
    <row r="215" spans="3:9" x14ac:dyDescent="0.25">
      <c r="C215">
        <v>2014</v>
      </c>
      <c r="F215" s="25">
        <v>127499.93</v>
      </c>
      <c r="G215" s="25">
        <v>65398</v>
      </c>
      <c r="H215" s="25">
        <v>62102</v>
      </c>
      <c r="I215" s="25">
        <f t="shared" si="0"/>
        <v>-3296</v>
      </c>
    </row>
    <row r="216" spans="3:9" x14ac:dyDescent="0.25">
      <c r="C216">
        <v>2015</v>
      </c>
      <c r="F216" s="25">
        <v>129894.45</v>
      </c>
      <c r="G216" s="25">
        <v>71067</v>
      </c>
      <c r="H216" s="25">
        <v>58827</v>
      </c>
      <c r="I216" s="25">
        <f t="shared" si="0"/>
        <v>-12240</v>
      </c>
    </row>
    <row r="217" spans="3:9" x14ac:dyDescent="0.25">
      <c r="C217">
        <v>2016</v>
      </c>
      <c r="F217" s="25">
        <f>H217+G217</f>
        <v>141514</v>
      </c>
      <c r="G217" s="25">
        <v>84108</v>
      </c>
      <c r="H217" s="25">
        <v>57406</v>
      </c>
      <c r="I217" s="25">
        <f t="shared" si="0"/>
        <v>-26702</v>
      </c>
    </row>
    <row r="218" spans="3:9" x14ac:dyDescent="0.25">
      <c r="C218">
        <v>2017</v>
      </c>
      <c r="F218" s="25">
        <f>G218+H218</f>
        <v>164775</v>
      </c>
      <c r="G218" s="25">
        <v>96063</v>
      </c>
      <c r="H218" s="25">
        <v>68712</v>
      </c>
      <c r="I218" s="25">
        <f t="shared" si="0"/>
        <v>-27351</v>
      </c>
    </row>
    <row r="219" spans="3:9" x14ac:dyDescent="0.25">
      <c r="C219">
        <v>2018</v>
      </c>
      <c r="F219" s="25">
        <v>217860</v>
      </c>
      <c r="G219" s="25">
        <v>108930</v>
      </c>
      <c r="H219" s="25">
        <v>67490</v>
      </c>
      <c r="I219" s="25">
        <f t="shared" si="0"/>
        <v>-41440</v>
      </c>
    </row>
    <row r="220" spans="3:9" x14ac:dyDescent="0.25">
      <c r="C220">
        <v>2019</v>
      </c>
      <c r="F220" s="25">
        <f>G220+H220</f>
        <v>177701</v>
      </c>
      <c r="G220" s="25">
        <v>107375</v>
      </c>
      <c r="H220" s="25">
        <v>70326</v>
      </c>
      <c r="I220" s="25">
        <f t="shared" si="0"/>
        <v>-37049</v>
      </c>
    </row>
    <row r="221" spans="3:9" x14ac:dyDescent="0.25">
      <c r="F221" s="25"/>
      <c r="G221" s="25"/>
      <c r="H221" s="25"/>
      <c r="I221" s="25"/>
    </row>
    <row r="222" spans="3:9" x14ac:dyDescent="0.25">
      <c r="F222" s="25"/>
      <c r="G222" s="25"/>
      <c r="H222" s="25"/>
      <c r="I222" s="25"/>
    </row>
    <row r="223" spans="3:9" x14ac:dyDescent="0.25">
      <c r="F223" s="25"/>
      <c r="G223" s="25"/>
      <c r="H223" s="25"/>
      <c r="I223" s="25"/>
    </row>
    <row r="224" spans="3:9" x14ac:dyDescent="0.25">
      <c r="F224" s="25"/>
      <c r="G224" s="25"/>
      <c r="H224" s="25"/>
      <c r="I224" s="25"/>
    </row>
    <row r="225" spans="1:9" x14ac:dyDescent="0.25">
      <c r="F225" s="25"/>
      <c r="G225" s="25"/>
      <c r="H225" s="25"/>
      <c r="I225" s="25"/>
    </row>
    <row r="226" spans="1:9" x14ac:dyDescent="0.25">
      <c r="F226" s="25"/>
      <c r="G226" s="25"/>
      <c r="H226" s="25"/>
      <c r="I226" s="25"/>
    </row>
    <row r="227" spans="1:9" x14ac:dyDescent="0.25">
      <c r="F227" s="25"/>
      <c r="G227" s="25"/>
      <c r="H227" s="25"/>
      <c r="I227" s="25"/>
    </row>
    <row r="228" spans="1:9" x14ac:dyDescent="0.25">
      <c r="F228" s="25"/>
      <c r="G228" s="25"/>
      <c r="H228" s="25"/>
      <c r="I228" s="25"/>
    </row>
    <row r="229" spans="1:9" x14ac:dyDescent="0.25">
      <c r="F229" s="25"/>
      <c r="G229" s="25"/>
      <c r="H229" s="25"/>
      <c r="I229" s="25"/>
    </row>
    <row r="230" spans="1:9" x14ac:dyDescent="0.25">
      <c r="F230" s="25"/>
      <c r="G230" s="25"/>
      <c r="H230" s="25"/>
      <c r="I230" s="25"/>
    </row>
    <row r="231" spans="1:9" x14ac:dyDescent="0.25">
      <c r="F231" s="25"/>
      <c r="G231" s="25"/>
      <c r="H231" s="25"/>
      <c r="I231" s="25"/>
    </row>
    <row r="232" spans="1:9" x14ac:dyDescent="0.25">
      <c r="F232" s="25"/>
      <c r="G232" s="25"/>
      <c r="H232" s="25"/>
      <c r="I232" s="25"/>
    </row>
    <row r="233" spans="1:9" x14ac:dyDescent="0.25">
      <c r="F233" s="25"/>
      <c r="G233" s="25"/>
      <c r="H233" s="25"/>
      <c r="I233" s="25"/>
    </row>
    <row r="234" spans="1:9" x14ac:dyDescent="0.25">
      <c r="F234" s="25"/>
      <c r="G234" s="25"/>
      <c r="H234" s="25"/>
      <c r="I234" s="25"/>
    </row>
    <row r="235" spans="1:9" x14ac:dyDescent="0.25">
      <c r="F235" s="25"/>
      <c r="G235" s="25"/>
      <c r="H235" s="25"/>
      <c r="I235" s="25"/>
    </row>
    <row r="236" spans="1:9" x14ac:dyDescent="0.25">
      <c r="F236" s="25"/>
      <c r="G236" s="25"/>
      <c r="H236" s="25"/>
      <c r="I236" s="25"/>
    </row>
    <row r="237" spans="1:9" x14ac:dyDescent="0.25">
      <c r="F237" s="25"/>
      <c r="G237" s="25"/>
      <c r="H237" s="25"/>
      <c r="I237" s="25"/>
    </row>
    <row r="238" spans="1:9" x14ac:dyDescent="0.25">
      <c r="F238" s="25"/>
      <c r="G238" s="25"/>
      <c r="H238" s="25"/>
      <c r="I238" s="25"/>
    </row>
    <row r="239" spans="1:9" ht="21" x14ac:dyDescent="0.35">
      <c r="A239" s="13" t="s">
        <v>100</v>
      </c>
      <c r="B239" s="13"/>
      <c r="C239" s="26"/>
    </row>
    <row r="240" spans="1:9" ht="21" x14ac:dyDescent="0.35">
      <c r="A240" s="13"/>
      <c r="B240" s="13"/>
      <c r="C240" s="26"/>
    </row>
    <row r="241" spans="1:6" x14ac:dyDescent="0.25">
      <c r="E241" s="19" t="s">
        <v>72</v>
      </c>
    </row>
    <row r="242" spans="1:6" x14ac:dyDescent="0.25">
      <c r="E242" s="19"/>
    </row>
    <row r="243" spans="1:6" x14ac:dyDescent="0.25">
      <c r="D243">
        <v>2017</v>
      </c>
      <c r="E243" s="19">
        <v>5.4</v>
      </c>
    </row>
    <row r="244" spans="1:6" x14ac:dyDescent="0.25">
      <c r="D244">
        <v>2018</v>
      </c>
      <c r="E244" s="19">
        <v>5.8</v>
      </c>
    </row>
    <row r="245" spans="1:6" x14ac:dyDescent="0.25">
      <c r="D245">
        <v>2019</v>
      </c>
      <c r="E245" s="19">
        <v>7.1</v>
      </c>
    </row>
    <row r="246" spans="1:6" x14ac:dyDescent="0.25">
      <c r="D246" s="3"/>
      <c r="E246" s="19"/>
    </row>
    <row r="247" spans="1:6" ht="21" x14ac:dyDescent="0.35">
      <c r="A247" s="13" t="s">
        <v>98</v>
      </c>
      <c r="B247" s="13"/>
      <c r="C247" s="13"/>
      <c r="D247" s="13"/>
    </row>
    <row r="248" spans="1:6" ht="21" x14ac:dyDescent="0.35">
      <c r="A248" s="13"/>
      <c r="B248" s="13"/>
      <c r="C248" s="13"/>
      <c r="D248" s="13"/>
    </row>
    <row r="249" spans="1:6" x14ac:dyDescent="0.25">
      <c r="E249" s="19" t="s">
        <v>81</v>
      </c>
    </row>
    <row r="250" spans="1:6" x14ac:dyDescent="0.25">
      <c r="E250" s="19" t="s">
        <v>82</v>
      </c>
    </row>
    <row r="251" spans="1:6" x14ac:dyDescent="0.25">
      <c r="E251" s="19"/>
    </row>
    <row r="252" spans="1:6" x14ac:dyDescent="0.25">
      <c r="D252" s="3">
        <v>2014</v>
      </c>
      <c r="E252" s="2">
        <v>27273</v>
      </c>
      <c r="F252" s="2"/>
    </row>
    <row r="253" spans="1:6" x14ac:dyDescent="0.25">
      <c r="D253" s="3">
        <v>2015</v>
      </c>
      <c r="E253" s="2">
        <v>28308</v>
      </c>
      <c r="F253" s="2"/>
    </row>
    <row r="254" spans="1:6" x14ac:dyDescent="0.25">
      <c r="D254" s="3">
        <v>2016</v>
      </c>
      <c r="E254" s="2">
        <v>29706</v>
      </c>
      <c r="F254" s="2"/>
    </row>
    <row r="255" spans="1:6" x14ac:dyDescent="0.25">
      <c r="D255" s="3">
        <v>2017</v>
      </c>
      <c r="E255" s="2">
        <v>31288</v>
      </c>
      <c r="F255" s="2"/>
    </row>
    <row r="256" spans="1:6" x14ac:dyDescent="0.25">
      <c r="D256">
        <v>2018</v>
      </c>
      <c r="E256" s="2">
        <v>32200</v>
      </c>
      <c r="F256" s="2"/>
    </row>
    <row r="257" spans="4:8" x14ac:dyDescent="0.25">
      <c r="D257">
        <v>2019</v>
      </c>
      <c r="E257" s="2">
        <v>33467</v>
      </c>
      <c r="F257" s="2"/>
      <c r="H257" s="5"/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JAB BULAO</dc:creator>
  <cp:lastModifiedBy>JABBULAO</cp:lastModifiedBy>
  <cp:lastPrinted>2019-01-15T02:48:18Z</cp:lastPrinted>
  <dcterms:created xsi:type="dcterms:W3CDTF">2019-01-14T23:04:37Z</dcterms:created>
  <dcterms:modified xsi:type="dcterms:W3CDTF">2020-08-23T13:53:03Z</dcterms:modified>
</cp:coreProperties>
</file>